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direccionbiblioteca\Downloads\"/>
    </mc:Choice>
  </mc:AlternateContent>
  <xr:revisionPtr revIDLastSave="0" documentId="8_{681002D0-F6F2-4A90-B75D-91813FAABB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sultados" sheetId="5" r:id="rId1"/>
    <sheet name="obejtiuvos" sheetId="2" r:id="rId2"/>
    <sheet name="Hoja3" sheetId="4" r:id="rId3"/>
    <sheet name="base" sheetId="3" r:id="rId4"/>
    <sheet name="Hoja 1" sheetId="1" r:id="rId5"/>
  </sheets>
  <definedNames>
    <definedName name="_xlnm._FilterDatabase" localSheetId="3" hidden="1">base!$A$1:$AA$401</definedName>
    <definedName name="_xlnm._FilterDatabase" localSheetId="4" hidden="1">'Hoja 1'!$A$1:$AA$401</definedName>
  </definedNames>
  <calcPr calcId="191029"/>
  <pivotCaches>
    <pivotCache cacheId="11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7jb3ud4z969KkQ69Vdp68xMikNoHbIuW+QvHB4BKUfU="/>
    </ext>
  </extLst>
</workbook>
</file>

<file path=xl/calcChain.xml><?xml version="1.0" encoding="utf-8"?>
<calcChain xmlns="http://schemas.openxmlformats.org/spreadsheetml/2006/main">
  <c r="AA94" i="5" l="1"/>
  <c r="W94" i="5"/>
  <c r="AA93" i="5"/>
  <c r="W93" i="5"/>
  <c r="AA92" i="5"/>
  <c r="W92" i="5"/>
  <c r="AA91" i="5"/>
  <c r="W91" i="5"/>
  <c r="AA89" i="5"/>
  <c r="W89" i="5"/>
  <c r="AA88" i="5"/>
  <c r="W88" i="5"/>
  <c r="AA87" i="5"/>
  <c r="W87" i="5"/>
  <c r="AA86" i="5"/>
  <c r="W86" i="5"/>
  <c r="AA84" i="5"/>
  <c r="W84" i="5"/>
  <c r="AA83" i="5"/>
  <c r="W83" i="5"/>
  <c r="AA82" i="5"/>
  <c r="W82" i="5"/>
  <c r="AA81" i="5"/>
  <c r="W81" i="5"/>
  <c r="AA79" i="5"/>
  <c r="W79" i="5"/>
  <c r="AA78" i="5"/>
  <c r="W78" i="5"/>
  <c r="AA77" i="5"/>
  <c r="W77" i="5"/>
  <c r="AA75" i="5"/>
  <c r="W75" i="5"/>
  <c r="AA74" i="5"/>
  <c r="W74" i="5"/>
  <c r="AA73" i="5"/>
  <c r="W73" i="5"/>
  <c r="AA71" i="5"/>
  <c r="W71" i="5"/>
  <c r="U71" i="5"/>
  <c r="S71" i="5"/>
  <c r="AA70" i="5"/>
  <c r="W70" i="5"/>
  <c r="U70" i="5"/>
  <c r="S70" i="5"/>
  <c r="AA69" i="5"/>
  <c r="W69" i="5"/>
  <c r="U69" i="5"/>
  <c r="S69" i="5"/>
  <c r="AA68" i="5"/>
  <c r="W68" i="5"/>
  <c r="U68" i="5"/>
  <c r="S68" i="5"/>
  <c r="AA66" i="5"/>
  <c r="Y66" i="5"/>
  <c r="W66" i="5"/>
  <c r="U66" i="5"/>
  <c r="S66" i="5"/>
  <c r="AA65" i="5"/>
  <c r="Y65" i="5"/>
  <c r="W65" i="5"/>
  <c r="U65" i="5"/>
  <c r="S65" i="5"/>
  <c r="AA64" i="5"/>
  <c r="Y64" i="5"/>
  <c r="W64" i="5"/>
  <c r="U64" i="5"/>
  <c r="S64" i="5"/>
  <c r="AA63" i="5"/>
  <c r="Y63" i="5"/>
  <c r="W63" i="5"/>
  <c r="U63" i="5"/>
  <c r="S63" i="5"/>
  <c r="AA62" i="5"/>
  <c r="Y62" i="5"/>
  <c r="W62" i="5"/>
  <c r="U62" i="5"/>
  <c r="S62" i="5"/>
  <c r="AA61" i="5"/>
  <c r="Y61" i="5"/>
  <c r="W61" i="5"/>
  <c r="U61" i="5"/>
  <c r="S61" i="5"/>
  <c r="AA60" i="5"/>
  <c r="Y60" i="5"/>
  <c r="W60" i="5"/>
  <c r="U60" i="5"/>
  <c r="S60" i="5"/>
  <c r="AA59" i="5"/>
  <c r="Y59" i="5"/>
  <c r="W59" i="5"/>
  <c r="U59" i="5"/>
  <c r="S59" i="5"/>
  <c r="AA58" i="5"/>
  <c r="Y58" i="5"/>
  <c r="W58" i="5"/>
  <c r="U58" i="5"/>
  <c r="S58" i="5"/>
  <c r="AA57" i="5"/>
  <c r="Y57" i="5"/>
  <c r="W57" i="5"/>
  <c r="U57" i="5"/>
  <c r="S57" i="5"/>
  <c r="Y55" i="5"/>
  <c r="W55" i="5"/>
  <c r="U55" i="5"/>
  <c r="S55" i="5"/>
  <c r="AA53" i="5"/>
  <c r="Y53" i="5"/>
  <c r="W53" i="5"/>
  <c r="U53" i="5"/>
  <c r="S53" i="5"/>
  <c r="AA52" i="5"/>
  <c r="Y52" i="5"/>
  <c r="W52" i="5"/>
  <c r="U52" i="5"/>
  <c r="S52" i="5"/>
  <c r="AA51" i="5"/>
  <c r="Y51" i="5"/>
  <c r="W51" i="5"/>
  <c r="U51" i="5"/>
  <c r="S51" i="5"/>
  <c r="AA49" i="5"/>
  <c r="W49" i="5"/>
  <c r="U49" i="5"/>
  <c r="S49" i="5"/>
  <c r="AA48" i="5"/>
  <c r="W48" i="5"/>
  <c r="U48" i="5"/>
  <c r="S48" i="5"/>
  <c r="AA47" i="5"/>
  <c r="W47" i="5"/>
  <c r="U47" i="5"/>
  <c r="S47" i="5"/>
  <c r="AA46" i="5"/>
  <c r="Y46" i="5"/>
  <c r="W46" i="5"/>
  <c r="U46" i="5"/>
  <c r="S46" i="5"/>
  <c r="AA45" i="5"/>
  <c r="Y45" i="5"/>
  <c r="W45" i="5"/>
  <c r="U45" i="5"/>
  <c r="S45" i="5"/>
  <c r="AA44" i="5"/>
  <c r="Y44" i="5"/>
  <c r="W44" i="5"/>
  <c r="U44" i="5"/>
  <c r="S44" i="5"/>
  <c r="AA42" i="5"/>
  <c r="Y42" i="5"/>
  <c r="W42" i="5"/>
  <c r="U42" i="5"/>
  <c r="S42" i="5"/>
  <c r="AA40" i="5"/>
  <c r="Y40" i="5"/>
  <c r="W40" i="5"/>
  <c r="U40" i="5"/>
  <c r="S40" i="5"/>
  <c r="AA39" i="5"/>
  <c r="Y39" i="5"/>
  <c r="W39" i="5"/>
  <c r="U39" i="5"/>
  <c r="S39" i="5"/>
  <c r="AA38" i="5"/>
  <c r="Y38" i="5"/>
  <c r="W38" i="5"/>
  <c r="U38" i="5"/>
  <c r="S38" i="5"/>
  <c r="AA37" i="5"/>
  <c r="Y37" i="5"/>
  <c r="W37" i="5"/>
  <c r="U37" i="5"/>
  <c r="S37" i="5"/>
  <c r="AA35" i="5"/>
  <c r="Y35" i="5"/>
  <c r="W35" i="5"/>
  <c r="U35" i="5"/>
  <c r="S35" i="5"/>
  <c r="AA34" i="5"/>
  <c r="Y34" i="5"/>
  <c r="W34" i="5"/>
  <c r="U34" i="5"/>
  <c r="S34" i="5"/>
  <c r="AA33" i="5"/>
  <c r="Y33" i="5"/>
  <c r="W33" i="5"/>
  <c r="U33" i="5"/>
  <c r="S33" i="5"/>
  <c r="AA32" i="5"/>
  <c r="Y32" i="5"/>
  <c r="W32" i="5"/>
  <c r="U32" i="5"/>
  <c r="S32" i="5"/>
  <c r="AA31" i="5"/>
  <c r="Y31" i="5"/>
  <c r="W31" i="5"/>
  <c r="U31" i="5"/>
  <c r="S31" i="5"/>
  <c r="AA30" i="5"/>
  <c r="Y30" i="5"/>
  <c r="W30" i="5"/>
  <c r="U30" i="5"/>
  <c r="S30" i="5"/>
  <c r="AA29" i="5"/>
  <c r="Y29" i="5"/>
  <c r="W29" i="5"/>
  <c r="U29" i="5"/>
  <c r="S29" i="5"/>
  <c r="AA28" i="5"/>
  <c r="Y28" i="5"/>
  <c r="W28" i="5"/>
  <c r="U28" i="5"/>
  <c r="S28" i="5"/>
  <c r="AA27" i="5"/>
  <c r="Y27" i="5"/>
  <c r="W27" i="5"/>
  <c r="U27" i="5"/>
  <c r="S27" i="5"/>
  <c r="AA26" i="5"/>
  <c r="Y26" i="5"/>
  <c r="W26" i="5"/>
  <c r="U26" i="5"/>
  <c r="S26" i="5"/>
  <c r="AA25" i="5"/>
  <c r="Y25" i="5"/>
  <c r="W25" i="5"/>
  <c r="U25" i="5"/>
  <c r="S25" i="5"/>
  <c r="AA24" i="5"/>
  <c r="Y24" i="5"/>
  <c r="W24" i="5"/>
  <c r="U24" i="5"/>
  <c r="S24" i="5"/>
  <c r="AA23" i="5"/>
  <c r="Y23" i="5"/>
  <c r="W23" i="5"/>
  <c r="U23" i="5"/>
  <c r="S23" i="5"/>
  <c r="AA22" i="5"/>
  <c r="Y22" i="5"/>
  <c r="W22" i="5"/>
  <c r="U22" i="5"/>
  <c r="S22" i="5"/>
  <c r="AA21" i="5"/>
  <c r="Y21" i="5"/>
  <c r="W21" i="5"/>
  <c r="U21" i="5"/>
  <c r="S21" i="5"/>
  <c r="AA20" i="5"/>
  <c r="Y20" i="5"/>
  <c r="W20" i="5"/>
  <c r="U20" i="5"/>
  <c r="S20" i="5"/>
  <c r="AA19" i="5"/>
  <c r="Y19" i="5"/>
  <c r="W19" i="5"/>
  <c r="U19" i="5"/>
  <c r="S19" i="5"/>
  <c r="AA18" i="5"/>
  <c r="Y18" i="5"/>
  <c r="W18" i="5"/>
  <c r="U18" i="5"/>
  <c r="S18" i="5"/>
  <c r="AA17" i="5"/>
  <c r="Y17" i="5"/>
  <c r="W17" i="5"/>
  <c r="U17" i="5"/>
  <c r="S17" i="5"/>
  <c r="AA16" i="5"/>
  <c r="Y16" i="5"/>
  <c r="W16" i="5"/>
  <c r="U16" i="5"/>
  <c r="S16" i="5"/>
  <c r="AA15" i="5"/>
  <c r="Y15" i="5"/>
  <c r="W15" i="5"/>
  <c r="U15" i="5"/>
  <c r="S15" i="5"/>
  <c r="AA14" i="5"/>
  <c r="Y14" i="5"/>
  <c r="W14" i="5"/>
  <c r="U14" i="5"/>
  <c r="S14" i="5"/>
  <c r="AA13" i="5"/>
  <c r="Y13" i="5"/>
  <c r="W13" i="5"/>
  <c r="U13" i="5"/>
  <c r="S13" i="5"/>
  <c r="AA12" i="5"/>
  <c r="Y12" i="5"/>
  <c r="W12" i="5"/>
  <c r="U12" i="5"/>
  <c r="S12" i="5"/>
  <c r="AA11" i="5"/>
  <c r="Y11" i="5"/>
  <c r="W11" i="5"/>
  <c r="U11" i="5"/>
  <c r="S11" i="5"/>
  <c r="AA10" i="5"/>
  <c r="Y10" i="5"/>
  <c r="W10" i="5"/>
  <c r="U10" i="5"/>
  <c r="S10" i="5"/>
  <c r="AA9" i="5"/>
  <c r="Y9" i="5"/>
  <c r="W9" i="5"/>
  <c r="U9" i="5"/>
  <c r="S9" i="5"/>
  <c r="AA8" i="5"/>
  <c r="Y8" i="5"/>
  <c r="W8" i="5"/>
  <c r="U8" i="5"/>
  <c r="S8" i="5"/>
  <c r="AA7" i="5"/>
  <c r="Y7" i="5"/>
  <c r="W7" i="5"/>
  <c r="U7" i="5"/>
  <c r="S7" i="5"/>
  <c r="AA6" i="5"/>
  <c r="Y6" i="5"/>
  <c r="W6" i="5"/>
  <c r="U6" i="5"/>
  <c r="S6" i="5"/>
  <c r="AA5" i="5"/>
  <c r="Y5" i="5"/>
  <c r="W5" i="5"/>
  <c r="U5" i="5"/>
  <c r="S5" i="5"/>
  <c r="X28" i="4"/>
  <c r="AD94" i="4"/>
  <c r="AD93" i="4"/>
  <c r="AD92" i="4"/>
  <c r="AD91" i="4"/>
  <c r="AD89" i="4"/>
  <c r="AD88" i="4"/>
  <c r="AD87" i="4"/>
  <c r="AD86" i="4"/>
  <c r="Z86" i="4"/>
  <c r="Z87" i="4"/>
  <c r="Z88" i="4"/>
  <c r="Z89" i="4"/>
  <c r="Z91" i="4"/>
  <c r="Z92" i="4"/>
  <c r="Z93" i="4"/>
  <c r="Z94" i="4"/>
  <c r="AD84" i="4"/>
  <c r="AD83" i="4"/>
  <c r="AD82" i="4"/>
  <c r="AD81" i="4"/>
  <c r="AD78" i="4"/>
  <c r="AD79" i="4"/>
  <c r="AD77" i="4"/>
  <c r="AD74" i="4"/>
  <c r="AD75" i="4"/>
  <c r="AD73" i="4"/>
  <c r="AD69" i="4"/>
  <c r="AD70" i="4"/>
  <c r="AD71" i="4"/>
  <c r="AD68" i="4"/>
  <c r="AD58" i="4"/>
  <c r="AD59" i="4"/>
  <c r="AD60" i="4"/>
  <c r="AD61" i="4"/>
  <c r="AD62" i="4"/>
  <c r="AD63" i="4"/>
  <c r="AD64" i="4"/>
  <c r="AD65" i="4"/>
  <c r="AD66" i="4"/>
  <c r="AD57" i="4"/>
  <c r="AD52" i="4"/>
  <c r="AD53" i="4"/>
  <c r="AD51" i="4"/>
  <c r="AD48" i="4"/>
  <c r="AD49" i="4"/>
  <c r="AD47" i="4"/>
  <c r="AD45" i="4"/>
  <c r="AD46" i="4"/>
  <c r="AD44" i="4"/>
  <c r="AD40" i="4"/>
  <c r="AD29" i="4"/>
  <c r="AD30" i="4"/>
  <c r="AD31" i="4"/>
  <c r="AD32" i="4"/>
  <c r="AD33" i="4"/>
  <c r="AD34" i="4"/>
  <c r="AD35" i="4"/>
  <c r="AD28" i="4"/>
  <c r="AD6" i="4"/>
  <c r="AD7" i="4"/>
  <c r="AD8" i="4"/>
  <c r="AD9" i="4"/>
  <c r="AD10" i="4"/>
  <c r="AD11" i="4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5" i="4"/>
  <c r="Z82" i="4"/>
  <c r="Z83" i="4"/>
  <c r="Z84" i="4"/>
  <c r="Z81" i="4"/>
  <c r="Z78" i="4"/>
  <c r="Z79" i="4"/>
  <c r="Z77" i="4"/>
  <c r="Z74" i="4"/>
  <c r="Z75" i="4"/>
  <c r="Z73" i="4"/>
  <c r="Z69" i="4"/>
  <c r="Z70" i="4"/>
  <c r="Z71" i="4"/>
  <c r="Z68" i="4"/>
  <c r="X69" i="4"/>
  <c r="X70" i="4"/>
  <c r="X71" i="4"/>
  <c r="X68" i="4"/>
  <c r="V69" i="4"/>
  <c r="V70" i="4"/>
  <c r="V71" i="4"/>
  <c r="V68" i="4"/>
  <c r="AB58" i="4"/>
  <c r="AB59" i="4"/>
  <c r="AB60" i="4"/>
  <c r="AB61" i="4"/>
  <c r="AB62" i="4"/>
  <c r="AB63" i="4"/>
  <c r="AB64" i="4"/>
  <c r="AB65" i="4"/>
  <c r="AB66" i="4"/>
  <c r="AB57" i="4"/>
  <c r="Z58" i="4"/>
  <c r="Z59" i="4"/>
  <c r="Z60" i="4"/>
  <c r="Z61" i="4"/>
  <c r="Z62" i="4"/>
  <c r="Z63" i="4"/>
  <c r="Z64" i="4"/>
  <c r="Z65" i="4"/>
  <c r="Z66" i="4"/>
  <c r="Z57" i="4"/>
  <c r="X58" i="4"/>
  <c r="X59" i="4"/>
  <c r="X60" i="4"/>
  <c r="X61" i="4"/>
  <c r="X62" i="4"/>
  <c r="X63" i="4"/>
  <c r="X64" i="4"/>
  <c r="X65" i="4"/>
  <c r="X66" i="4"/>
  <c r="X57" i="4"/>
  <c r="V58" i="4"/>
  <c r="V59" i="4"/>
  <c r="V60" i="4"/>
  <c r="V61" i="4"/>
  <c r="V62" i="4"/>
  <c r="V63" i="4"/>
  <c r="V64" i="4"/>
  <c r="V65" i="4"/>
  <c r="V66" i="4"/>
  <c r="V57" i="4"/>
  <c r="AB55" i="4"/>
  <c r="X55" i="4"/>
  <c r="V55" i="4"/>
  <c r="Z55" i="4"/>
  <c r="AB52" i="4"/>
  <c r="AB53" i="4"/>
  <c r="AB51" i="4"/>
  <c r="Z52" i="4"/>
  <c r="Z53" i="4"/>
  <c r="Z51" i="4"/>
  <c r="X53" i="4"/>
  <c r="X52" i="4"/>
  <c r="X51" i="4"/>
  <c r="V29" i="4"/>
  <c r="V30" i="4"/>
  <c r="V31" i="4"/>
  <c r="V32" i="4"/>
  <c r="V33" i="4"/>
  <c r="V34" i="4"/>
  <c r="V35" i="4"/>
  <c r="V28" i="4"/>
  <c r="V52" i="4"/>
  <c r="V53" i="4"/>
  <c r="V51" i="4"/>
  <c r="AB46" i="4"/>
  <c r="AB45" i="4"/>
  <c r="AB44" i="4"/>
  <c r="Z46" i="4"/>
  <c r="Z45" i="4"/>
  <c r="Z44" i="4"/>
  <c r="X46" i="4"/>
  <c r="X45" i="4"/>
  <c r="X44" i="4"/>
  <c r="AB35" i="4"/>
  <c r="AB34" i="4"/>
  <c r="AB33" i="4"/>
  <c r="AB32" i="4"/>
  <c r="AB31" i="4"/>
  <c r="AB30" i="4"/>
  <c r="AB29" i="4"/>
  <c r="AB28" i="4"/>
  <c r="AB27" i="4"/>
  <c r="AB26" i="4"/>
  <c r="AB25" i="4"/>
  <c r="AB24" i="4"/>
  <c r="AB23" i="4"/>
  <c r="AB22" i="4"/>
  <c r="AB21" i="4"/>
  <c r="AB20" i="4"/>
  <c r="AB19" i="4"/>
  <c r="AB18" i="4"/>
  <c r="AB17" i="4"/>
  <c r="AB16" i="4"/>
  <c r="AB15" i="4"/>
  <c r="AB14" i="4"/>
  <c r="AB13" i="4"/>
  <c r="AB12" i="4"/>
  <c r="AB11" i="4"/>
  <c r="AB10" i="4"/>
  <c r="AB9" i="4"/>
  <c r="AB8" i="4"/>
  <c r="AB7" i="4"/>
  <c r="AB6" i="4"/>
  <c r="AB5" i="4"/>
  <c r="Z35" i="4"/>
  <c r="Z34" i="4"/>
  <c r="Z33" i="4"/>
  <c r="Z32" i="4"/>
  <c r="Z31" i="4"/>
  <c r="Z30" i="4"/>
  <c r="Z29" i="4"/>
  <c r="Z28" i="4"/>
  <c r="Z27" i="4"/>
  <c r="Z26" i="4"/>
  <c r="Z25" i="4"/>
  <c r="Z24" i="4"/>
  <c r="Z23" i="4"/>
  <c r="Z22" i="4"/>
  <c r="Z21" i="4"/>
  <c r="Z20" i="4"/>
  <c r="Z19" i="4"/>
  <c r="Z18" i="4"/>
  <c r="Z17" i="4"/>
  <c r="Z16" i="4"/>
  <c r="Z15" i="4"/>
  <c r="Z14" i="4"/>
  <c r="Z13" i="4"/>
  <c r="Z12" i="4"/>
  <c r="Z11" i="4"/>
  <c r="Z10" i="4"/>
  <c r="Z9" i="4"/>
  <c r="Z8" i="4"/>
  <c r="Z7" i="4"/>
  <c r="Z6" i="4"/>
  <c r="Z5" i="4"/>
  <c r="X35" i="4"/>
  <c r="X34" i="4"/>
  <c r="X33" i="4"/>
  <c r="X32" i="4"/>
  <c r="X31" i="4"/>
  <c r="X30" i="4"/>
  <c r="X29" i="4"/>
  <c r="X27" i="4"/>
  <c r="X26" i="4"/>
  <c r="X25" i="4"/>
  <c r="X24" i="4"/>
  <c r="X23" i="4"/>
  <c r="X22" i="4"/>
  <c r="X21" i="4"/>
  <c r="X20" i="4"/>
  <c r="X19" i="4"/>
  <c r="X18" i="4"/>
  <c r="X17" i="4"/>
  <c r="X16" i="4"/>
  <c r="X15" i="4"/>
  <c r="X14" i="4"/>
  <c r="X13" i="4"/>
  <c r="X12" i="4"/>
  <c r="X11" i="4"/>
  <c r="X10" i="4"/>
  <c r="X9" i="4"/>
  <c r="X8" i="4"/>
  <c r="X7" i="4"/>
  <c r="X6" i="4"/>
  <c r="X5" i="4"/>
  <c r="Z48" i="4"/>
  <c r="Z49" i="4"/>
  <c r="Z47" i="4"/>
  <c r="X48" i="4"/>
  <c r="X49" i="4"/>
  <c r="X47" i="4"/>
  <c r="V48" i="4"/>
  <c r="V49" i="4"/>
  <c r="V47" i="4"/>
  <c r="AD38" i="4"/>
  <c r="AD39" i="4"/>
  <c r="AD37" i="4"/>
  <c r="AB38" i="4"/>
  <c r="AB39" i="4"/>
  <c r="AB40" i="4"/>
  <c r="AB37" i="4"/>
  <c r="Z38" i="4"/>
  <c r="Z39" i="4"/>
  <c r="Z40" i="4"/>
  <c r="Z37" i="4"/>
  <c r="X40" i="4"/>
  <c r="X39" i="4"/>
  <c r="X38" i="4"/>
  <c r="X37" i="4"/>
  <c r="V45" i="4"/>
  <c r="V46" i="4"/>
  <c r="V44" i="4"/>
  <c r="AD42" i="4"/>
  <c r="AB42" i="4"/>
  <c r="Z42" i="4"/>
  <c r="X42" i="4"/>
  <c r="V42" i="4"/>
  <c r="V38" i="4"/>
  <c r="V39" i="4"/>
  <c r="V40" i="4"/>
  <c r="V37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5" i="4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<sst xmlns="http://schemas.openxmlformats.org/spreadsheetml/2006/main" count="15098" uniqueCount="664">
  <si>
    <t>NÚMERO</t>
  </si>
  <si>
    <t>NOMBRE</t>
  </si>
  <si>
    <t>GÉNERO</t>
  </si>
  <si>
    <t>EDAD</t>
  </si>
  <si>
    <t>TIPO DE DIENTE</t>
  </si>
  <si>
    <t>DIENTE</t>
  </si>
  <si>
    <t>NÚMERO DE RAÍCES</t>
  </si>
  <si>
    <t>NÚMERO DE CONDUCTOS RADICULARES</t>
  </si>
  <si>
    <t>NÚMERO DE CONDUCTOS
 RAIZ 1 (Mesial)</t>
  </si>
  <si>
    <t>NÚMERO DE CONDUCTOS
 RAIZ 2 (Distal)</t>
  </si>
  <si>
    <t>NÚMERO DE CONDUCTOS
 RAIZ 3 PALATINA</t>
  </si>
  <si>
    <t>NÚMERO DE CONDUCTOS
 RAIZ 4 PALATINA</t>
  </si>
  <si>
    <t>CLASIFICACIÓN DE VERTUCCI
 RAIZ 1 (Mesial)</t>
  </si>
  <si>
    <t>CLASIFICACIÓN DE VERTUCCI
 RAIZ 2 (Distal)</t>
  </si>
  <si>
    <t>CLASIFICACIÓN DE VERTUCCI
 RAIZ 3 (palatina)</t>
  </si>
  <si>
    <t>CLASIFICACIÓN DE VERTUCCI
 RAIZ 4 (palatina)</t>
  </si>
  <si>
    <t>FORMA
 RAIZ 1 (Mesial)</t>
  </si>
  <si>
    <t>FORMA
 RAIZ 2 (Distal)</t>
  </si>
  <si>
    <t>FORMA
 RAIZ 3 (PALATINO)</t>
  </si>
  <si>
    <t>FORMA
 RAIZ 4 (PALATINO)</t>
  </si>
  <si>
    <t>VARIACIONES ANATOMÍCAS</t>
  </si>
  <si>
    <t>CONDUCTO EN C TERCIO RADICULAR CERVICAL RAIZ 1</t>
  </si>
  <si>
    <t>CONDUCTO EN C TERCIO RADICULAR MEDIO RAIZ 1</t>
  </si>
  <si>
    <t>CONDUCTO EN C TERCIO RADICULAR APICAL RAIZ 1</t>
  </si>
  <si>
    <t>CONDUCTO EN C TERCIO RADICUCLAR CERVICAL RAIZ 2</t>
  </si>
  <si>
    <t>CONDUCTO EN C TERCIO RADICULAR MEDIO RAIZ 2</t>
  </si>
  <si>
    <t>CONDUCTO EN C TERCIO RADICULAR APICAL RAIZ 2</t>
  </si>
  <si>
    <t>Maria Feranda Lara</t>
  </si>
  <si>
    <t>Femenino</t>
  </si>
  <si>
    <t>PRIMER MOLAR SUPERIOR</t>
  </si>
  <si>
    <t>TIPO II</t>
  </si>
  <si>
    <t>TIPO I</t>
  </si>
  <si>
    <t>NO APLICA</t>
  </si>
  <si>
    <t>Severo</t>
  </si>
  <si>
    <t>Bajo</t>
  </si>
  <si>
    <t>No</t>
  </si>
  <si>
    <t>Cristina Gomez</t>
  </si>
  <si>
    <t>TIPO Il</t>
  </si>
  <si>
    <t>Moderado</t>
  </si>
  <si>
    <t>Luz Rios</t>
  </si>
  <si>
    <t>Claudia Constanza Rodriguez</t>
  </si>
  <si>
    <t>Edna Ramirez</t>
  </si>
  <si>
    <t>TIPO IIl</t>
  </si>
  <si>
    <t>Eduardo Gurado</t>
  </si>
  <si>
    <t>Masculino</t>
  </si>
  <si>
    <t>Monica Meneses</t>
  </si>
  <si>
    <t>Deisy Calvo</t>
  </si>
  <si>
    <t>TIPO III</t>
  </si>
  <si>
    <t>Milena Velasquez</t>
  </si>
  <si>
    <t>Richar Eloy Galvis</t>
  </si>
  <si>
    <t>Rafael Dario barazarte</t>
  </si>
  <si>
    <t>fortunto vergara</t>
  </si>
  <si>
    <t>TIPOI</t>
  </si>
  <si>
    <t>rogelio ramos</t>
  </si>
  <si>
    <t>Raices fusionadas</t>
  </si>
  <si>
    <t>victor sierra</t>
  </si>
  <si>
    <t>alba rocio garcia</t>
  </si>
  <si>
    <t>lina Maria Guaquta</t>
  </si>
  <si>
    <t>Conducto en C</t>
  </si>
  <si>
    <t>C1</t>
  </si>
  <si>
    <t>adriana sarmiento Dueñas</t>
  </si>
  <si>
    <t>TIPO IV</t>
  </si>
  <si>
    <t>TIPOV</t>
  </si>
  <si>
    <t>gabriel antonio echeverri vergara</t>
  </si>
  <si>
    <t>juanita elizabeth guerrero alvarado</t>
  </si>
  <si>
    <t>luisa cristina gaitan didier</t>
  </si>
  <si>
    <t>edgar vargas vargas</t>
  </si>
  <si>
    <t>constanza del pilar cuevas marin</t>
  </si>
  <si>
    <t>astrid nuñez perez</t>
  </si>
  <si>
    <t>aura marcela moreno pinzon</t>
  </si>
  <si>
    <t>andres monroy ramirez</t>
  </si>
  <si>
    <t>Adriana zarbala Guarnizo</t>
  </si>
  <si>
    <t>Alberto Uribe Bustamante</t>
  </si>
  <si>
    <t>Adrina Patricia Cinturia Torres</t>
  </si>
  <si>
    <t>Yudy Esperanza Rodrguez</t>
  </si>
  <si>
    <t>maria de los angeles rodriguez contreras</t>
  </si>
  <si>
    <t>TIPOII</t>
  </si>
  <si>
    <t>Pedro Concepcion Perez</t>
  </si>
  <si>
    <t>Jose Manuel Centeno Mejia</t>
  </si>
  <si>
    <t>william orlando rey poveda</t>
  </si>
  <si>
    <t>Soraya Paredes</t>
  </si>
  <si>
    <t xml:space="preserve">TIPO I </t>
  </si>
  <si>
    <t>Sandra Milena Alvarez</t>
  </si>
  <si>
    <t>Paola Cainarca Mora</t>
  </si>
  <si>
    <t>TIPOIII</t>
  </si>
  <si>
    <t>Olga Adriana Rodriguez</t>
  </si>
  <si>
    <t>Martha Jeannette Rodriguez</t>
  </si>
  <si>
    <t xml:space="preserve">Severo </t>
  </si>
  <si>
    <t>Martha Hernandez</t>
  </si>
  <si>
    <t>Mario Alberto Del Olmo</t>
  </si>
  <si>
    <t>Marie Clavie</t>
  </si>
  <si>
    <t>Maria Nelsy Lopez</t>
  </si>
  <si>
    <t>Maria Jimnera Ramirez</t>
  </si>
  <si>
    <t>Maria Fernandez Benavidez</t>
  </si>
  <si>
    <t>tipoIV</t>
  </si>
  <si>
    <t>Maria del Carmen Gomez</t>
  </si>
  <si>
    <t>Maria Carolina Ferrer</t>
  </si>
  <si>
    <t>Luz Angelica Barreto</t>
  </si>
  <si>
    <t>Luisa Gaitan</t>
  </si>
  <si>
    <t xml:space="preserve">TIPOI </t>
  </si>
  <si>
    <t>Luis Carlos Garcia Melo</t>
  </si>
  <si>
    <t>Liliana Tovar</t>
  </si>
  <si>
    <t>Leonardo zuñiga Carreño</t>
  </si>
  <si>
    <t>TIPOIV</t>
  </si>
  <si>
    <t>NO</t>
  </si>
  <si>
    <t>Juliao Diaz</t>
  </si>
  <si>
    <t>Jose Davidad Meneses Mejia</t>
  </si>
  <si>
    <t>Jesus Paredes Casa Diego</t>
  </si>
  <si>
    <t>Isabel Josefina Jhonson</t>
  </si>
  <si>
    <t>Isabel Albornoz Enriquez</t>
  </si>
  <si>
    <t>Gustavo Rey Garzon</t>
  </si>
  <si>
    <t>Gina Fernandez Rivera</t>
  </si>
  <si>
    <t>Gabriel Fernandez Rivera</t>
  </si>
  <si>
    <t>Gabriel Moreno Farias</t>
  </si>
  <si>
    <t>Gabriel Antonio Echeverry Vergara</t>
  </si>
  <si>
    <t>Esperanza Gonzales Lizarazo</t>
  </si>
  <si>
    <t>Elizabeth Dussan Melendez</t>
  </si>
  <si>
    <t>Ederson Moreno</t>
  </si>
  <si>
    <t>Claudia Naranjo</t>
  </si>
  <si>
    <t>Carolina Nieto Ortiz</t>
  </si>
  <si>
    <t>TPOIV</t>
  </si>
  <si>
    <t xml:space="preserve">TIPO II </t>
  </si>
  <si>
    <t>Carlos alberto Bustamamante</t>
  </si>
  <si>
    <t>Aura Lucia Pabon Gomez</t>
  </si>
  <si>
    <t>Augusto Rangel</t>
  </si>
  <si>
    <t>Andrea Paola Lizaeazo</t>
  </si>
  <si>
    <t>Andrea De La Victoria Fontalvo</t>
  </si>
  <si>
    <t>Andrea Carolina Pinzon</t>
  </si>
  <si>
    <t>Ana Patricia Sanchez</t>
  </si>
  <si>
    <t>Ana Carolina silva Valenzuela</t>
  </si>
  <si>
    <t>alba lucia Melgarego</t>
  </si>
  <si>
    <t>Wilson yesid vasquez</t>
  </si>
  <si>
    <t>Stella Leon Boyaca</t>
  </si>
  <si>
    <t>TIPO V</t>
  </si>
  <si>
    <t>Leonor Gomez Diaz</t>
  </si>
  <si>
    <t>Luis Alfredo Rodriguez</t>
  </si>
  <si>
    <t>Manuela Peralta</t>
  </si>
  <si>
    <t>TIPO VI</t>
  </si>
  <si>
    <t>Maria Paula Isaacs</t>
  </si>
  <si>
    <t>Mario Horta Ramirez</t>
  </si>
  <si>
    <t>Martha Mateus Medina</t>
  </si>
  <si>
    <t>Sandra MIlena Morales</t>
  </si>
  <si>
    <t>alberto andres torres</t>
  </si>
  <si>
    <t>Alberto soto</t>
  </si>
  <si>
    <t>Andrea Usme</t>
  </si>
  <si>
    <t>ANDRES CARDONA</t>
  </si>
  <si>
    <t>ANGELICA VARGAS</t>
  </si>
  <si>
    <t>CAMILA MORALES</t>
  </si>
  <si>
    <t>DIEGO MENA</t>
  </si>
  <si>
    <t>JACQUELINE GIRALDO</t>
  </si>
  <si>
    <t xml:space="preserve">NO </t>
  </si>
  <si>
    <t xml:space="preserve">Luisa Rojas </t>
  </si>
  <si>
    <t>Luz Marina  Torres</t>
  </si>
  <si>
    <t>Martha Jeannete Rodriugez</t>
  </si>
  <si>
    <t xml:space="preserve">Mariana Neira </t>
  </si>
  <si>
    <t>Marina Trochez</t>
  </si>
  <si>
    <t>mario andres casas</t>
  </si>
  <si>
    <t xml:space="preserve">Marlon gomez </t>
  </si>
  <si>
    <t>Alicia Rosa Martinez Gagliardi</t>
  </si>
  <si>
    <t>SEGUNDO MOLAR SUPERIOR</t>
  </si>
  <si>
    <t xml:space="preserve">Angelica Escobar </t>
  </si>
  <si>
    <t xml:space="preserve">TIPO I  </t>
  </si>
  <si>
    <t>David Rubiano</t>
  </si>
  <si>
    <t xml:space="preserve">Masculino </t>
  </si>
  <si>
    <t>Eva Esther Guzman Lopez</t>
  </si>
  <si>
    <t xml:space="preserve">Kelly Dayana Pico Ganchon </t>
  </si>
  <si>
    <t>Laura Catlina Plazas</t>
  </si>
  <si>
    <t>Alba Nancy Pinilla</t>
  </si>
  <si>
    <t>Andrea Paola Leon Rueda</t>
  </si>
  <si>
    <t>Andres Sarmiento Rodriguez</t>
  </si>
  <si>
    <t>Angela Maria Porras Ortiz</t>
  </si>
  <si>
    <t>Beatriz Delia Calixto Lopez</t>
  </si>
  <si>
    <t>Carlos Augusto Oviedo Gomez</t>
  </si>
  <si>
    <t>Carolina Masso</t>
  </si>
  <si>
    <t>Claudia Patricia Camargo Pulido</t>
  </si>
  <si>
    <t>Daniel Guiandoni Vasquez</t>
  </si>
  <si>
    <t>David Molina Ruiz</t>
  </si>
  <si>
    <t>Diana Patricia Rivera Angel</t>
  </si>
  <si>
    <t>NA</t>
  </si>
  <si>
    <t>Una sola raiz</t>
  </si>
  <si>
    <t>Diego Alfonso Quevedo Sanchez</t>
  </si>
  <si>
    <t>Edna Buitrago Suarez</t>
  </si>
  <si>
    <t xml:space="preserve">Elizabeth Cardenas </t>
  </si>
  <si>
    <t>Elvia Rocio Arias</t>
  </si>
  <si>
    <t>Fanny Giraldo Rodriguez</t>
  </si>
  <si>
    <t>Flor Alba Cruz</t>
  </si>
  <si>
    <t>Francisco Roberto Barbosa</t>
  </si>
  <si>
    <t>Francy Elena Navarro</t>
  </si>
  <si>
    <t>Gina Ariza Sanchez</t>
  </si>
  <si>
    <t>Gladys Leonor Velandia</t>
  </si>
  <si>
    <t>Gloria Esperanza Arbelaez</t>
  </si>
  <si>
    <t xml:space="preserve">Gustavo Enrique Arciniegas </t>
  </si>
  <si>
    <t>Magdeleine Rozo Campos</t>
  </si>
  <si>
    <t xml:space="preserve">Uriel de Jesus Ramirez </t>
  </si>
  <si>
    <t>Maria Sofia Bedoya</t>
  </si>
  <si>
    <t xml:space="preserve">Uniradicular  </t>
  </si>
  <si>
    <t>Laura Carolina Benavides</t>
  </si>
  <si>
    <t>Maria Paulina Posada Fernandez</t>
  </si>
  <si>
    <t>Uniradicular</t>
  </si>
  <si>
    <t xml:space="preserve">Maricela Velez salazar </t>
  </si>
  <si>
    <t xml:space="preserve">Soraya Quintero </t>
  </si>
  <si>
    <t xml:space="preserve">Patricia Navarrete Cuenca </t>
  </si>
  <si>
    <t xml:space="preserve">Renato Santucci </t>
  </si>
  <si>
    <t>Leonardo Andres Rodriguez</t>
  </si>
  <si>
    <t xml:space="preserve">Luz Dary Puerto </t>
  </si>
  <si>
    <t>Yully Andrea Oliveros</t>
  </si>
  <si>
    <t>Rafael Dario Barazarte</t>
  </si>
  <si>
    <t xml:space="preserve">Jessica Lorena Rodriguez </t>
  </si>
  <si>
    <t>Juan Jose Sanchez</t>
  </si>
  <si>
    <t xml:space="preserve">Patricia Antonia Navarro </t>
  </si>
  <si>
    <t xml:space="preserve">Sandra Carolina Moscoso </t>
  </si>
  <si>
    <t>Pedro Antonio Aguirre</t>
  </si>
  <si>
    <t xml:space="preserve">Nelson Santos Rodriguez </t>
  </si>
  <si>
    <t xml:space="preserve">Tania Paola Pardo </t>
  </si>
  <si>
    <t xml:space="preserve">Maria Elena Botero </t>
  </si>
  <si>
    <t xml:space="preserve">Lisandro Perez Botelo </t>
  </si>
  <si>
    <t xml:space="preserve">Maria Elena Giraldo </t>
  </si>
  <si>
    <t xml:space="preserve">Martha Isabel Lizcano </t>
  </si>
  <si>
    <t>Jaison Rodriguez Mongui</t>
  </si>
  <si>
    <t>Luisa Ximena Lopez Tamayo</t>
  </si>
  <si>
    <t>Milena Marquez Ramirez</t>
  </si>
  <si>
    <t>Martha Patricia Chaparro</t>
  </si>
  <si>
    <t>Irma Esperanza Sierra</t>
  </si>
  <si>
    <t>Johana Pineda Forero</t>
  </si>
  <si>
    <t>Humberto Zuluaga Velasco</t>
  </si>
  <si>
    <t>Luisa Fernanda Higuera</t>
  </si>
  <si>
    <t xml:space="preserve">Zulma Yadira Cruz Ruiz </t>
  </si>
  <si>
    <t>Martha Rodriguez Alfonso</t>
  </si>
  <si>
    <t xml:space="preserve">Bajo </t>
  </si>
  <si>
    <t>Sandra Patricia Silva Mejia</t>
  </si>
  <si>
    <t>Stefany Dueñas</t>
  </si>
  <si>
    <t>Yuri Emilce Daza Garzon</t>
  </si>
  <si>
    <t xml:space="preserve">Luis Antonio Rubio </t>
  </si>
  <si>
    <t>Pedro Ferney Jaimes Rico</t>
  </si>
  <si>
    <t>Lina Rico</t>
  </si>
  <si>
    <t>Maria Camila Enciso Rojas</t>
  </si>
  <si>
    <t>Unirradicular</t>
  </si>
  <si>
    <t>Jorge Castañeda Herrera</t>
  </si>
  <si>
    <t>Jorge Luis Preciado</t>
  </si>
  <si>
    <t>Luis Felipe Milanes Reyes</t>
  </si>
  <si>
    <t>Rafael Acero Novoa</t>
  </si>
  <si>
    <t>Sullay Mileidy Martinez</t>
  </si>
  <si>
    <t>Paula Isabel Narvaez</t>
  </si>
  <si>
    <t>Stephany Rodriguez Moreno</t>
  </si>
  <si>
    <t>Monica Hermida Quintana</t>
  </si>
  <si>
    <t>Manuel Antonio Miranda Torres</t>
  </si>
  <si>
    <t>Maria Cristina Manzano</t>
  </si>
  <si>
    <t xml:space="preserve">Monica Suescun Silva </t>
  </si>
  <si>
    <t>Jorge Alberto Camacho</t>
  </si>
  <si>
    <t xml:space="preserve">Luis Carlos Garcia </t>
  </si>
  <si>
    <t>Luz Carolina Cavieles Gomez</t>
  </si>
  <si>
    <t>Marcos Gonzalo Acuña Mosquera</t>
  </si>
  <si>
    <t xml:space="preserve">Taurodontismo </t>
  </si>
  <si>
    <t>Alma Gonzalez Muñoz</t>
  </si>
  <si>
    <t>Laura Ruiz Franco</t>
  </si>
  <si>
    <t>Consuelo Lopez Monroy</t>
  </si>
  <si>
    <t>Maria Zarate Bocanegra</t>
  </si>
  <si>
    <t>Mariolga Zapiain</t>
  </si>
  <si>
    <t>Nestor Garzon Torres</t>
  </si>
  <si>
    <t>Ana Carlota Ruiz</t>
  </si>
  <si>
    <t>Wilson Vasquez Escobar</t>
  </si>
  <si>
    <t>Paula Younes Medina</t>
  </si>
  <si>
    <t>David Parra Rozo</t>
  </si>
  <si>
    <t xml:space="preserve">Milton Rojas Bermeo </t>
  </si>
  <si>
    <t>Martha Lucia Avendaño Fernanza</t>
  </si>
  <si>
    <t>Miguel Angel Castro</t>
  </si>
  <si>
    <t>Adriana Hernandez Maecha</t>
  </si>
  <si>
    <t>SEGUNDO MOLAR INFERIOR</t>
  </si>
  <si>
    <t>Alejandro Chavez</t>
  </si>
  <si>
    <t>Alina Navarro</t>
  </si>
  <si>
    <t>TIPO IX</t>
  </si>
  <si>
    <t>TIPO XVI</t>
  </si>
  <si>
    <t>Doble curvatura</t>
  </si>
  <si>
    <t>Amelia Salas</t>
  </si>
  <si>
    <t>Ana Sofia Bermudez</t>
  </si>
  <si>
    <t>C3</t>
  </si>
  <si>
    <t>C2</t>
  </si>
  <si>
    <t>C4</t>
  </si>
  <si>
    <t>Andrea Lozano</t>
  </si>
  <si>
    <t>Andres Davila</t>
  </si>
  <si>
    <t>Angela Benitez</t>
  </si>
  <si>
    <t>Angela Tatiana Olaya Quiñonez</t>
  </si>
  <si>
    <t>Angeliza Hernandez</t>
  </si>
  <si>
    <t>Conducto en C Raices fusionadas</t>
  </si>
  <si>
    <t>Angie Florez</t>
  </si>
  <si>
    <t>Angie Milena Florez</t>
  </si>
  <si>
    <t>TIPO XVIII</t>
  </si>
  <si>
    <t>Argelia Jimenez</t>
  </si>
  <si>
    <t>Baudelio Botache</t>
  </si>
  <si>
    <t>Bernard Kubbinga</t>
  </si>
  <si>
    <t>Camilo Arbelaez</t>
  </si>
  <si>
    <t>Camilo Sierra</t>
  </si>
  <si>
    <t>TIPO XVII</t>
  </si>
  <si>
    <t>Carlos Rivera</t>
  </si>
  <si>
    <t>Carlos Rosero Santander</t>
  </si>
  <si>
    <t>Catalina maria Camero</t>
  </si>
  <si>
    <t>Catalina Rodriguez</t>
  </si>
  <si>
    <t>Cristian Morales</t>
  </si>
  <si>
    <t>Cristina Barrero</t>
  </si>
  <si>
    <t>Danna Buendia</t>
  </si>
  <si>
    <t>Dean Kellerhausen</t>
  </si>
  <si>
    <t>Diana Rendon</t>
  </si>
  <si>
    <t>Diana Sepulveda</t>
  </si>
  <si>
    <t>Diego figueroa</t>
  </si>
  <si>
    <t>Edgar Chamorro</t>
  </si>
  <si>
    <t>Eisenhower Sanchez</t>
  </si>
  <si>
    <t>Elsa Vanegas</t>
  </si>
  <si>
    <t>Erika Roa</t>
  </si>
  <si>
    <t>Radix entomolaris</t>
  </si>
  <si>
    <t>Felipe Carmona</t>
  </si>
  <si>
    <t>German Carrasquilla</t>
  </si>
  <si>
    <t>Radix paramolaris</t>
  </si>
  <si>
    <t>German Cortes</t>
  </si>
  <si>
    <t>Gonzalo Tellez</t>
  </si>
  <si>
    <t>Hernando Galindo</t>
  </si>
  <si>
    <t>Humberto Fernandez</t>
  </si>
  <si>
    <t>Conductos en C</t>
  </si>
  <si>
    <t>Ivan Jose Berbesi Romero</t>
  </si>
  <si>
    <t>Ivonne Ruiz</t>
  </si>
  <si>
    <t xml:space="preserve">TIPO II
</t>
  </si>
  <si>
    <t>Jaime Rubio</t>
  </si>
  <si>
    <t>Javier Huertas</t>
  </si>
  <si>
    <t>Jennifer Alarcon</t>
  </si>
  <si>
    <t>Jose Garcia</t>
  </si>
  <si>
    <t>TIPO XII</t>
  </si>
  <si>
    <t>José Rodriguez</t>
  </si>
  <si>
    <t>Juan David Carillo</t>
  </si>
  <si>
    <t>Juan Oliveros</t>
  </si>
  <si>
    <t>Juana Cepeda</t>
  </si>
  <si>
    <t>Juliana Andrea Leon Arevalo</t>
  </si>
  <si>
    <t>Juliana Herrera</t>
  </si>
  <si>
    <t>Lady Johanna Parada</t>
  </si>
  <si>
    <t>Laura García</t>
  </si>
  <si>
    <t>Liliana Escobar</t>
  </si>
  <si>
    <t>Lina María Alvarez</t>
  </si>
  <si>
    <t>Luis Mesa</t>
  </si>
  <si>
    <t>Moderda</t>
  </si>
  <si>
    <t>Mabel Escobar</t>
  </si>
  <si>
    <t>Marcela Patiño</t>
  </si>
  <si>
    <t>Margarita Gutierrez</t>
  </si>
  <si>
    <t>Margie Martinez</t>
  </si>
  <si>
    <t>Maria Barreto</t>
  </si>
  <si>
    <t>María Camila Amaya</t>
  </si>
  <si>
    <t>Maria del Rosiario Padilla</t>
  </si>
  <si>
    <t>Maria Jurado</t>
  </si>
  <si>
    <t xml:space="preserve">TIPO I
</t>
  </si>
  <si>
    <t>Maria Patricia Gonzalez</t>
  </si>
  <si>
    <t>Maria Victoria Villamil</t>
  </si>
  <si>
    <t>Mariana Castañeda</t>
  </si>
  <si>
    <t>Mariana Cristina Barrios Lozada</t>
  </si>
  <si>
    <t>Marlen Cardenas</t>
  </si>
  <si>
    <t>Martha Peña</t>
  </si>
  <si>
    <t>Martha Quintero Lara</t>
  </si>
  <si>
    <t>Mercedes Ruiz</t>
  </si>
  <si>
    <t>Mercy Leyton</t>
  </si>
  <si>
    <t>Monica Sanchez</t>
  </si>
  <si>
    <t>Monica Trujillo Garcia</t>
  </si>
  <si>
    <t>Myrian Rodriguez</t>
  </si>
  <si>
    <t>Natalia Esparza</t>
  </si>
  <si>
    <t>radix paramolaris</t>
  </si>
  <si>
    <t>Nidia Camargo</t>
  </si>
  <si>
    <t>Olga Lopez</t>
  </si>
  <si>
    <t>TIPO VII</t>
  </si>
  <si>
    <t>Oscar Ballesta</t>
  </si>
  <si>
    <t>Oscar Nieto</t>
  </si>
  <si>
    <t>Paula castellanos</t>
  </si>
  <si>
    <t>Paula Villamizar</t>
  </si>
  <si>
    <t>Pedro Andres Lopez</t>
  </si>
  <si>
    <t>Pedro Arturo Aguilera</t>
  </si>
  <si>
    <t>Rafael Kruger</t>
  </si>
  <si>
    <t>Raul Caviedes</t>
  </si>
  <si>
    <t>Ricardo Torres</t>
  </si>
  <si>
    <t>Rocel Rojas Peñaloza</t>
  </si>
  <si>
    <t>Rodolfo Diaz</t>
  </si>
  <si>
    <t>Samir Camilo Muñoz Bolaños</t>
  </si>
  <si>
    <t>Sebastian Diaz</t>
  </si>
  <si>
    <t>Sebastian Tamayo</t>
  </si>
  <si>
    <t>Sidney  Rocio Lozano</t>
  </si>
  <si>
    <t>Teresa Bolivar</t>
  </si>
  <si>
    <t>TIPO X</t>
  </si>
  <si>
    <t>Valentina Franco</t>
  </si>
  <si>
    <t>Viviana Carolina Diaz</t>
  </si>
  <si>
    <t>Radix paramolais Conducto en C</t>
  </si>
  <si>
    <t>Yanalith Melo</t>
  </si>
  <si>
    <t>Yenni Garcia</t>
  </si>
  <si>
    <t xml:space="preserve">Yury Marcela Roldan </t>
  </si>
  <si>
    <t>Zorangela Reyes Ramirez</t>
  </si>
  <si>
    <r>
      <rPr>
        <sz val="9"/>
        <color rgb="FF1F1F1F"/>
        <rFont val="Arial"/>
        <family val="2"/>
      </rPr>
      <t>Victor Gongora</t>
    </r>
  </si>
  <si>
    <t>PRIMER PREMOLAR INFERIOR</t>
  </si>
  <si>
    <t xml:space="preserve">Rafael Mayorga </t>
  </si>
  <si>
    <t xml:space="preserve">TIPO V </t>
  </si>
  <si>
    <t xml:space="preserve">flor alba giraldo </t>
  </si>
  <si>
    <t xml:space="preserve">Femenino </t>
  </si>
  <si>
    <t>margie martinez melendez</t>
  </si>
  <si>
    <t xml:space="preserve">eustacio rodriguez lozano </t>
  </si>
  <si>
    <t>luz angela carreño</t>
  </si>
  <si>
    <t>janeth guzman</t>
  </si>
  <si>
    <t>miguel angel plazas peralta</t>
  </si>
  <si>
    <t xml:space="preserve">mario ortiz </t>
  </si>
  <si>
    <t xml:space="preserve">karen zurita reynoso </t>
  </si>
  <si>
    <t xml:space="preserve">jose fernando jimenez </t>
  </si>
  <si>
    <t xml:space="preserve">nancy quiñones rivera </t>
  </si>
  <si>
    <t xml:space="preserve">Manuel Mora Ortiz </t>
  </si>
  <si>
    <t xml:space="preserve">Angela Viviana Morales </t>
  </si>
  <si>
    <t xml:space="preserve">Luis Enrique Pulido Hinojosa </t>
  </si>
  <si>
    <t xml:space="preserve">carlos gustavo alvarez guzman </t>
  </si>
  <si>
    <t xml:space="preserve">samuel felipe martinez hoyos </t>
  </si>
  <si>
    <t xml:space="preserve">patricia ramirez salcedo </t>
  </si>
  <si>
    <t xml:space="preserve">maria liliana ropero </t>
  </si>
  <si>
    <t xml:space="preserve">gilma rocio avella chaparro </t>
  </si>
  <si>
    <t xml:space="preserve">ursula maryeri hernandez buitrago </t>
  </si>
  <si>
    <t xml:space="preserve">adriana figueroa correa </t>
  </si>
  <si>
    <t xml:space="preserve">16.valentina franco murillo </t>
  </si>
  <si>
    <t xml:space="preserve">17.maria del rosario padilla </t>
  </si>
  <si>
    <t xml:space="preserve">18.ligia esperanza leandro muñoz </t>
  </si>
  <si>
    <t xml:space="preserve">19.yanalith melo </t>
  </si>
  <si>
    <t>Conducto recurrente</t>
  </si>
  <si>
    <t xml:space="preserve">20.luz beltran </t>
  </si>
  <si>
    <t xml:space="preserve">21.maria cristina perez bueno </t>
  </si>
  <si>
    <t xml:space="preserve">22.rosalba garzon perez </t>
  </si>
  <si>
    <t xml:space="preserve">23.tatiana cardona </t>
  </si>
  <si>
    <t xml:space="preserve">24.hernando lozano macias </t>
  </si>
  <si>
    <t xml:space="preserve">angie milena florez </t>
  </si>
  <si>
    <t xml:space="preserve">25.clara ines cardenas calderon </t>
  </si>
  <si>
    <t xml:space="preserve">1.ricardo carrera plaza </t>
  </si>
  <si>
    <t xml:space="preserve">2.aura matilde condia </t>
  </si>
  <si>
    <t xml:space="preserve">3.yasmin gomez malo </t>
  </si>
  <si>
    <t xml:space="preserve">4.aura casadiego martinez </t>
  </si>
  <si>
    <t xml:space="preserve">TIPO III </t>
  </si>
  <si>
    <t xml:space="preserve">5.andres hernando davila </t>
  </si>
  <si>
    <t xml:space="preserve">6.andres lozano velandia </t>
  </si>
  <si>
    <t xml:space="preserve">7.ana sofia bermudes salazar </t>
  </si>
  <si>
    <t xml:space="preserve">8.camilo sierra torres </t>
  </si>
  <si>
    <t xml:space="preserve">9.diana cristiana rendon marin </t>
  </si>
  <si>
    <t xml:space="preserve">10.martha cecilia sarria cobo  </t>
  </si>
  <si>
    <t xml:space="preserve">11.oscar ballesta gonzales </t>
  </si>
  <si>
    <t xml:space="preserve">12.myriam angelica rodriguez </t>
  </si>
  <si>
    <t xml:space="preserve">14.amanda rodriguez </t>
  </si>
  <si>
    <t xml:space="preserve">15.silvana margarita montoya </t>
  </si>
  <si>
    <t xml:space="preserve">juan pablo vargas </t>
  </si>
  <si>
    <t xml:space="preserve">fabiola linares </t>
  </si>
  <si>
    <t xml:space="preserve">andres galan fierro </t>
  </si>
  <si>
    <t xml:space="preserve">alina navarro bechara </t>
  </si>
  <si>
    <t xml:space="preserve">amelia rojas cespedes </t>
  </si>
  <si>
    <t xml:space="preserve">yaneth del rocio vallejo Aguirre </t>
  </si>
  <si>
    <t xml:space="preserve">sandra achury barreto </t>
  </si>
  <si>
    <t xml:space="preserve">TIPO 1 </t>
  </si>
  <si>
    <t xml:space="preserve">nazly andrea martin lopez </t>
  </si>
  <si>
    <t xml:space="preserve">juliana andrea leon arevalo </t>
  </si>
  <si>
    <t>juan manuel cortina navarro</t>
  </si>
  <si>
    <t>ivan dario moreno ramirez</t>
  </si>
  <si>
    <t xml:space="preserve">fernando solano luque </t>
  </si>
  <si>
    <t xml:space="preserve">edgar andres baquero </t>
  </si>
  <si>
    <t xml:space="preserve">ana carolina sansoval </t>
  </si>
  <si>
    <t xml:space="preserve">miguel adolfo parra garcia </t>
  </si>
  <si>
    <t xml:space="preserve">Claudia Patricia Camacho Pinzon </t>
  </si>
  <si>
    <t xml:space="preserve">Lohendys Ramirez Castilla </t>
  </si>
  <si>
    <t xml:space="preserve">gonzalo tellez </t>
  </si>
  <si>
    <t xml:space="preserve">pedro arturo Aguilera Bustos </t>
  </si>
  <si>
    <t xml:space="preserve">Paulina Cubillos Bernal </t>
  </si>
  <si>
    <t xml:space="preserve">Nelson Moreno Romero </t>
  </si>
  <si>
    <t xml:space="preserve">Martha Lucia Patiño </t>
  </si>
  <si>
    <t>Luz Amparo Uribe Ruiz</t>
  </si>
  <si>
    <t xml:space="preserve">Kilian Jacob Fehr de La Torre </t>
  </si>
  <si>
    <t xml:space="preserve">Mikol David Morales Nova </t>
  </si>
  <si>
    <t>Caudia Liliana Lopez Afonso</t>
  </si>
  <si>
    <t xml:space="preserve">Claudia Marcela Bobadilla </t>
  </si>
  <si>
    <t xml:space="preserve">claude valentine </t>
  </si>
  <si>
    <t xml:space="preserve">carlo laredo tello </t>
  </si>
  <si>
    <t>Blanca Miryam Clavijo Alvarez</t>
  </si>
  <si>
    <t xml:space="preserve">andres felipe ordoñez jimenez </t>
  </si>
  <si>
    <t xml:space="preserve">fabiola chavez mazorra </t>
  </si>
  <si>
    <t xml:space="preserve">Diego Alfonso Lopez </t>
  </si>
  <si>
    <t>glorai cecilia orozco</t>
  </si>
  <si>
    <t xml:space="preserve">jairo reciado </t>
  </si>
  <si>
    <t xml:space="preserve">yuri marcela rendon </t>
  </si>
  <si>
    <t xml:space="preserve">diana rocio olivares </t>
  </si>
  <si>
    <t>jaime felipe rubio</t>
  </si>
  <si>
    <t>sebastian tamayo rodriguez</t>
  </si>
  <si>
    <t xml:space="preserve">rodolfo diaz guarnizo </t>
  </si>
  <si>
    <t>juan oliveros</t>
  </si>
  <si>
    <t xml:space="preserve">maria crisina berrios </t>
  </si>
  <si>
    <t xml:space="preserve">sebastian david diaz melo </t>
  </si>
  <si>
    <t xml:space="preserve">ines delaossa </t>
  </si>
  <si>
    <t xml:space="preserve">monica sanchez gonzales </t>
  </si>
  <si>
    <t>leandro rodriguez bermudez</t>
  </si>
  <si>
    <t xml:space="preserve">maria marin naranjo </t>
  </si>
  <si>
    <t xml:space="preserve">TIPO VII </t>
  </si>
  <si>
    <t>lady jihanna parada</t>
  </si>
  <si>
    <t xml:space="preserve">maria mercedes ruiz </t>
  </si>
  <si>
    <t xml:space="preserve">lilia victoria perilla </t>
  </si>
  <si>
    <t>danna fernanda buendi a</t>
  </si>
  <si>
    <t xml:space="preserve">juliana andrea leona arevalo </t>
  </si>
  <si>
    <t xml:space="preserve">esperanza sanchez </t>
  </si>
  <si>
    <t xml:space="preserve">Objetivo general: </t>
  </si>
  <si>
    <t>Describir las características morfológicas y variaciones anatómicas del sistema de conductos radiculares de algunos dientes permanentes en una subpoblación colombiana evaluados mediante tomografía computarizada de haz cónico</t>
  </si>
  <si>
    <t>Objetivos específicos:</t>
  </si>
  <si>
    <t>1. Identificar las características morfológicas del sistema de conductos radiculares en los dientes primer y segundo molar superior e inferior y segundo premolar inferior en una subpoblación colombiana evaluado mediante tomografía computarizada de haz cónico.</t>
  </si>
  <si>
    <t>2. Reportar las características morfológicas del sistema de conductos radiculares en los dientes primer y segundo molar superior e inferior y segundo premolar inferior en una población colombiana evaluado mediante tomografía computarizada de haz cónico</t>
  </si>
  <si>
    <t>3. Comparar las características y variaciones morfológicas establecidas con lo reportado a nivel internacional.</t>
  </si>
  <si>
    <t>N/A</t>
  </si>
  <si>
    <t>NÚMERO DE CONDUCTOS
 RAIZ 3 PALATIN/A</t>
  </si>
  <si>
    <t>NÚMERO DE CONDUCTOS
 RAIZ 4 PALATIN/A</t>
  </si>
  <si>
    <t>CLASIFICACIÓN DE VERTUCCI
 RAIZ 3 (palatiN/A)</t>
  </si>
  <si>
    <t>CLASIFICACIÓN DE VERTUCCI
 RAIZ 4 (palatiN/A)</t>
  </si>
  <si>
    <t>CristiN/A Gomez</t>
  </si>
  <si>
    <t>EdN/A Ramirez</t>
  </si>
  <si>
    <t>MileN/A Velasquez</t>
  </si>
  <si>
    <t>liN/A Maria Guaquta</t>
  </si>
  <si>
    <t>adriaN/A sarmiento Dueñas</t>
  </si>
  <si>
    <t>luisa cristiN/A gaitan didier</t>
  </si>
  <si>
    <t>AdriaN/A zarbala Guarnizo</t>
  </si>
  <si>
    <t>AdriN/A Patricia Cinturia Torres</t>
  </si>
  <si>
    <t>Sandra MileN/A Alvarez</t>
  </si>
  <si>
    <t>Paola CaiN/Arca Mora</t>
  </si>
  <si>
    <t>Olga AdriaN/A Rodriguez</t>
  </si>
  <si>
    <t>Martha HerN/Andez</t>
  </si>
  <si>
    <t>Maria FerN/Andez BeN/Avidez</t>
  </si>
  <si>
    <t>Maria CaroliN/A Ferrer</t>
  </si>
  <si>
    <t>LiliaN/A Tovar</t>
  </si>
  <si>
    <t>LeoN/Ardo zuñiga Carreño</t>
  </si>
  <si>
    <t>Isabel JosefiN/A Jhonson</t>
  </si>
  <si>
    <t>GiN/A FerN/Andez Rivera</t>
  </si>
  <si>
    <t>Gabriel FerN/Andez Rivera</t>
  </si>
  <si>
    <t>Claudia N/Aranjo</t>
  </si>
  <si>
    <t>CaroliN/A Nieto Ortiz</t>
  </si>
  <si>
    <t>Andrea CaroliN/A Pinzon</t>
  </si>
  <si>
    <t>AN/A Patricia Sanchez</t>
  </si>
  <si>
    <t>AN/A CaroliN/A silva Valenzuela</t>
  </si>
  <si>
    <t>Martha Mateus MediN/A</t>
  </si>
  <si>
    <t>Sandra MIleN/A Morales</t>
  </si>
  <si>
    <t>ANDRES CARDON/A</t>
  </si>
  <si>
    <t>DIEGO MEN/A</t>
  </si>
  <si>
    <t>Luz MariN/A  Torres</t>
  </si>
  <si>
    <t xml:space="preserve">MariaN/A Neira </t>
  </si>
  <si>
    <t>MariN/A Trochez</t>
  </si>
  <si>
    <t xml:space="preserve">Kelly DayaN/A Pico Ganchon </t>
  </si>
  <si>
    <t>Laura CatliN/A Plazas</t>
  </si>
  <si>
    <t>Alba N/Ancy Pinilla</t>
  </si>
  <si>
    <t>CaroliN/A Masso</t>
  </si>
  <si>
    <t>David MoliN/A Ruiz</t>
  </si>
  <si>
    <t>DiaN/A Patricia Rivera Angel</t>
  </si>
  <si>
    <t>EdN/A Buitrago Suarez</t>
  </si>
  <si>
    <t xml:space="preserve">Elizabeth CardeN/As </t>
  </si>
  <si>
    <t>Francy EleN/A N/Avarro</t>
  </si>
  <si>
    <t>GiN/A Ariza Sanchez</t>
  </si>
  <si>
    <t>Laura CaroliN/A BeN/Avides</t>
  </si>
  <si>
    <t>Maria PauliN/A Posada FerN/Andez</t>
  </si>
  <si>
    <t xml:space="preserve">Patricia N/Avarrete Cuenca </t>
  </si>
  <si>
    <t xml:space="preserve">ReN/Ato Santucci </t>
  </si>
  <si>
    <t>LeoN/Ardo Andres Rodriguez</t>
  </si>
  <si>
    <t xml:space="preserve">Jessica LoreN/A Rodriguez </t>
  </si>
  <si>
    <t xml:space="preserve">Patricia Antonia N/Avarro </t>
  </si>
  <si>
    <t xml:space="preserve">Sandra CaroliN/A Moscoso </t>
  </si>
  <si>
    <t xml:space="preserve">Maria EleN/A Botero </t>
  </si>
  <si>
    <t xml:space="preserve">Maria EleN/A Giraldo </t>
  </si>
  <si>
    <t>Luisa XimeN/A Lopez Tamayo</t>
  </si>
  <si>
    <t>MileN/A Marquez Ramirez</t>
  </si>
  <si>
    <t>JohaN/A Pineda Forero</t>
  </si>
  <si>
    <t>Luisa FerN/Anda Higuera</t>
  </si>
  <si>
    <t>LiN/A Rico</t>
  </si>
  <si>
    <t>Paula Isabel N/Arvaez</t>
  </si>
  <si>
    <t>Monica Hermida QuintaN/A</t>
  </si>
  <si>
    <t>Maria CristiN/A Manzano</t>
  </si>
  <si>
    <t>Luz CaroliN/A Cavieles Gomez</t>
  </si>
  <si>
    <t>AN/A Carlota Ruiz</t>
  </si>
  <si>
    <t>Paula Younes MediN/A</t>
  </si>
  <si>
    <t>Martha Lucia Avendaño FerN/Anza</t>
  </si>
  <si>
    <t>AdriaN/A HerN/Andez Maecha</t>
  </si>
  <si>
    <t>AliN/A N/Avarro</t>
  </si>
  <si>
    <t>AN/A Sofia Bermudez</t>
  </si>
  <si>
    <t>Angela TatiaN/A Olaya Quiñonez</t>
  </si>
  <si>
    <t>Angeliza HerN/Andez</t>
  </si>
  <si>
    <t>Angie MileN/A Florez</t>
  </si>
  <si>
    <t>BerN/Ard Kubbinga</t>
  </si>
  <si>
    <t>CataliN/A maria Camero</t>
  </si>
  <si>
    <t>CataliN/A Rodriguez</t>
  </si>
  <si>
    <t>CristiN/A Barrero</t>
  </si>
  <si>
    <t>DanN/A Buendia</t>
  </si>
  <si>
    <t>DiaN/A Rendon</t>
  </si>
  <si>
    <t>DiaN/A Sepulveda</t>
  </si>
  <si>
    <t>Felipe CarmoN/A</t>
  </si>
  <si>
    <t>HerN/Ando Galindo</t>
  </si>
  <si>
    <t>Humberto FerN/Andez</t>
  </si>
  <si>
    <t>JuaN/A Cepeda</t>
  </si>
  <si>
    <t>JuliaN/A Andrea Leon Arevalo</t>
  </si>
  <si>
    <t>JuliaN/A Herrera</t>
  </si>
  <si>
    <t>Lady JohanN/A Parada</t>
  </si>
  <si>
    <t>LiliaN/A Escobar</t>
  </si>
  <si>
    <t>LiN/A María Alvarez</t>
  </si>
  <si>
    <t>MariaN/A Castañeda</t>
  </si>
  <si>
    <t>MariaN/A CristiN/A Barrios Lozada</t>
  </si>
  <si>
    <t>Marlen CardeN/As</t>
  </si>
  <si>
    <t>N/Atalia Esparza</t>
  </si>
  <si>
    <t>ValentiN/A Franco</t>
  </si>
  <si>
    <t>ViviaN/A CaroliN/A Diaz</t>
  </si>
  <si>
    <t>YaN/Alith Melo</t>
  </si>
  <si>
    <t xml:space="preserve">jose ferN/Ando jimenez </t>
  </si>
  <si>
    <t xml:space="preserve">N/Ancy quiñones rivera </t>
  </si>
  <si>
    <t xml:space="preserve">Angela ViviaN/A Morales </t>
  </si>
  <si>
    <t xml:space="preserve">maria liliaN/A ropero </t>
  </si>
  <si>
    <t xml:space="preserve">ursula maryeri herN/Andez buitrago </t>
  </si>
  <si>
    <t xml:space="preserve">adriaN/A figueroa correa </t>
  </si>
  <si>
    <t xml:space="preserve">16.valentiN/A franco murillo </t>
  </si>
  <si>
    <t xml:space="preserve">19.yaN/Alith melo </t>
  </si>
  <si>
    <t xml:space="preserve">21.maria cristiN/A perez bueno </t>
  </si>
  <si>
    <t xml:space="preserve">23.tatiaN/A cardoN/A </t>
  </si>
  <si>
    <t xml:space="preserve">24.herN/Ando lozano macias </t>
  </si>
  <si>
    <t xml:space="preserve">angie mileN/A florez </t>
  </si>
  <si>
    <t xml:space="preserve">25.clara ines cardeN/As calderon </t>
  </si>
  <si>
    <t xml:space="preserve">5.andres herN/Ando davila </t>
  </si>
  <si>
    <t xml:space="preserve">7.aN/A sofia bermudes salazar </t>
  </si>
  <si>
    <t xml:space="preserve">9.diaN/A cristiaN/A rendon marin </t>
  </si>
  <si>
    <t xml:space="preserve">15.silvaN/A margarita montoya </t>
  </si>
  <si>
    <t xml:space="preserve">fabiola liN/Ares </t>
  </si>
  <si>
    <t xml:space="preserve">aliN/A N/Avarro bechara </t>
  </si>
  <si>
    <t xml:space="preserve">N/Azly andrea martin lopez </t>
  </si>
  <si>
    <t xml:space="preserve">juliaN/A andrea leon arevalo </t>
  </si>
  <si>
    <t>juan manuel cortiN/A N/Avarro</t>
  </si>
  <si>
    <t xml:space="preserve">ferN/Ando solano luque </t>
  </si>
  <si>
    <t xml:space="preserve">aN/A caroliN/A sansoval </t>
  </si>
  <si>
    <t xml:space="preserve">PauliN/A Cubillos BerN/Al </t>
  </si>
  <si>
    <t>Caudia LiliaN/A Lopez Afonso</t>
  </si>
  <si>
    <t xml:space="preserve">diaN/A rocio olivares </t>
  </si>
  <si>
    <t xml:space="preserve">maria crisiN/A berrios </t>
  </si>
  <si>
    <t xml:space="preserve">maria marin N/Aranjo </t>
  </si>
  <si>
    <t>lady jihanN/A parada</t>
  </si>
  <si>
    <t>danN/A ferN/Anda buendi a</t>
  </si>
  <si>
    <t xml:space="preserve">juliaN/A andrea leoN/A arevalo </t>
  </si>
  <si>
    <t>Etiquetas de fila</t>
  </si>
  <si>
    <t>Total general</t>
  </si>
  <si>
    <t>%</t>
  </si>
  <si>
    <t>n</t>
  </si>
  <si>
    <t>varaible</t>
  </si>
  <si>
    <t>Sexo</t>
  </si>
  <si>
    <t>(Todas)</t>
  </si>
  <si>
    <t>TIPO DIENTE</t>
  </si>
  <si>
    <t>RAICES</t>
  </si>
  <si>
    <t>CONDUCTOS</t>
  </si>
  <si>
    <t>CLASIFICACIÓN DE VERTUCCI  RAIZ 1 (Mesial)</t>
  </si>
  <si>
    <t>CLASIFICACIÓN DE VERTUCCI  RAIZ 2 (Distal)</t>
  </si>
  <si>
    <t>CLASIFICACIÓN DE VERTUCCI  RAIZ 3 (palatina)</t>
  </si>
  <si>
    <t>CLASIFICACIÓN DE VERTUCCI  RAIZ 4 (palatina)</t>
  </si>
  <si>
    <t>FORMA  RAIZ 1 (Mesial)</t>
  </si>
  <si>
    <t>FORMA  RAIZ 2 (Distal)</t>
  </si>
  <si>
    <t>FORMA  RAIZ 3 (PALATINO)</t>
  </si>
  <si>
    <t>FORMA  RAIZ 4 (PALATINO)</t>
  </si>
  <si>
    <t>VARIACIONES AnaTOMÍCAS</t>
  </si>
  <si>
    <t xml:space="preserve">Conducto en C Radix paramolais </t>
  </si>
  <si>
    <t>VARIABLE</t>
  </si>
  <si>
    <t>Nota; Se excluye PRIMER PREMOLAR INFERIOR</t>
  </si>
  <si>
    <t>No-N/A</t>
  </si>
  <si>
    <t>Nota; Se excluye SEGUNDO MOLAR SUPERIOR</t>
  </si>
  <si>
    <t>Chi-sp p-value</t>
  </si>
  <si>
    <t xml:space="preserve">Total </t>
  </si>
  <si>
    <t>Promedio de EDAD</t>
  </si>
  <si>
    <t>PRUEBA</t>
  </si>
  <si>
    <t>OBJETIVO</t>
  </si>
  <si>
    <t>Analisi exploratorio de datos</t>
  </si>
  <si>
    <t>Decribir la muestra</t>
  </si>
  <si>
    <t>Chi-sq</t>
  </si>
  <si>
    <t>Software</t>
  </si>
  <si>
    <t>Real Statistics V9,4 de Sep 2024</t>
  </si>
  <si>
    <t>Determinar la relacion vatraibels vs tipo de 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</si>
</sst>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"/>
  </numFmts>
  <fonts count="20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1F1F1F"/>
      <name val="Arial"/>
      <family val="2"/>
    </font>
    <font>
      <sz val="10"/>
      <color theme="1"/>
      <name val="Roboto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1"/>
      <color rgb="FF242424"/>
      <name val="Aptos Narrow"/>
      <family val="2"/>
    </font>
    <font>
      <b/>
      <i/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theme="1"/>
      <name val="Arial"/>
      <scheme val="minor"/>
    </font>
    <font>
      <b/>
      <sz val="8"/>
      <color theme="1"/>
      <name val="Arial"/>
      <family val="2"/>
      <scheme val="minor"/>
    </font>
    <font>
      <sz val="8"/>
      <color rgb="FF000000"/>
      <name val="Arial"/>
      <family val="2"/>
      <scheme val="minor"/>
    </font>
    <font>
      <sz val="7"/>
      <color rgb="FF000000"/>
      <name val="Arial"/>
      <family val="2"/>
      <scheme val="minor"/>
    </font>
    <font>
      <b/>
      <sz val="7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0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10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13" fillId="4" borderId="3" xfId="0" applyFont="1" applyFill="1" applyBorder="1"/>
    <xf numFmtId="10" fontId="0" fillId="0" borderId="0" xfId="0" applyNumberFormat="1"/>
    <xf numFmtId="0" fontId="13" fillId="4" borderId="4" xfId="0" applyFont="1" applyFill="1" applyBorder="1" applyAlignment="1">
      <alignment horizontal="left"/>
    </xf>
    <xf numFmtId="0" fontId="13" fillId="4" borderId="4" xfId="0" applyFont="1" applyFill="1" applyBorder="1"/>
    <xf numFmtId="10" fontId="13" fillId="4" borderId="4" xfId="0" applyNumberFormat="1" applyFont="1" applyFill="1" applyBorder="1"/>
    <xf numFmtId="9" fontId="0" fillId="0" borderId="0" xfId="1" applyFont="1"/>
    <xf numFmtId="0" fontId="15" fillId="0" borderId="0" xfId="0" applyFont="1"/>
    <xf numFmtId="164" fontId="0" fillId="0" borderId="10" xfId="0" applyNumberFormat="1" applyBorder="1" applyAlignment="1">
      <alignment horizontal="right"/>
    </xf>
    <xf numFmtId="0" fontId="13" fillId="4" borderId="12" xfId="0" applyFont="1" applyFill="1" applyBorder="1"/>
    <xf numFmtId="0" fontId="15" fillId="0" borderId="5" xfId="0" applyFont="1" applyBorder="1" applyAlignment="1">
      <alignment horizontal="left"/>
    </xf>
    <xf numFmtId="0" fontId="0" fillId="0" borderId="5" xfId="0" applyBorder="1"/>
    <xf numFmtId="9" fontId="0" fillId="0" borderId="5" xfId="1" applyFont="1" applyBorder="1"/>
    <xf numFmtId="0" fontId="15" fillId="5" borderId="11" xfId="0" applyFont="1" applyFill="1" applyBorder="1"/>
    <xf numFmtId="0" fontId="0" fillId="5" borderId="13" xfId="0" applyFill="1" applyBorder="1"/>
    <xf numFmtId="164" fontId="18" fillId="0" borderId="10" xfId="0" applyNumberFormat="1" applyFont="1" applyBorder="1" applyAlignment="1">
      <alignment horizontal="right"/>
    </xf>
    <xf numFmtId="0" fontId="0" fillId="6" borderId="5" xfId="0" applyFill="1" applyBorder="1"/>
    <xf numFmtId="0" fontId="15" fillId="0" borderId="14" xfId="0" applyFont="1" applyBorder="1" applyAlignment="1">
      <alignment horizontal="left"/>
    </xf>
    <xf numFmtId="0" fontId="0" fillId="0" borderId="14" xfId="0" applyBorder="1"/>
    <xf numFmtId="9" fontId="0" fillId="0" borderId="14" xfId="1" applyFont="1" applyBorder="1"/>
    <xf numFmtId="9" fontId="0" fillId="0" borderId="14" xfId="1" applyFont="1" applyBorder="1" applyAlignment="1">
      <alignment horizontal="left"/>
    </xf>
    <xf numFmtId="0" fontId="15" fillId="0" borderId="15" xfId="0" applyFont="1" applyBorder="1" applyAlignment="1">
      <alignment horizontal="left"/>
    </xf>
    <xf numFmtId="0" fontId="0" fillId="0" borderId="15" xfId="0" applyBorder="1"/>
    <xf numFmtId="9" fontId="0" fillId="0" borderId="15" xfId="1" applyFont="1" applyBorder="1"/>
    <xf numFmtId="0" fontId="0" fillId="6" borderId="15" xfId="0" applyFill="1" applyBorder="1"/>
    <xf numFmtId="0" fontId="14" fillId="4" borderId="15" xfId="0" applyFont="1" applyFill="1" applyBorder="1" applyAlignment="1">
      <alignment horizontal="left"/>
    </xf>
    <xf numFmtId="0" fontId="13" fillId="4" borderId="15" xfId="0" applyFont="1" applyFill="1" applyBorder="1"/>
    <xf numFmtId="9" fontId="13" fillId="4" borderId="15" xfId="1" applyFont="1" applyFill="1" applyBorder="1"/>
    <xf numFmtId="0" fontId="15" fillId="0" borderId="17" xfId="0" applyFont="1" applyBorder="1" applyAlignment="1">
      <alignment horizontal="left"/>
    </xf>
    <xf numFmtId="0" fontId="0" fillId="6" borderId="17" xfId="0" applyFill="1" applyBorder="1"/>
    <xf numFmtId="9" fontId="0" fillId="0" borderId="17" xfId="1" applyFont="1" applyBorder="1"/>
    <xf numFmtId="0" fontId="0" fillId="0" borderId="17" xfId="0" applyBorder="1"/>
    <xf numFmtId="164" fontId="18" fillId="0" borderId="18" xfId="0" applyNumberFormat="1" applyFont="1" applyBorder="1" applyAlignment="1">
      <alignment horizontal="right"/>
    </xf>
    <xf numFmtId="164" fontId="0" fillId="0" borderId="20" xfId="0" applyNumberFormat="1" applyBorder="1" applyAlignment="1">
      <alignment horizontal="right"/>
    </xf>
    <xf numFmtId="0" fontId="15" fillId="0" borderId="22" xfId="0" applyFont="1" applyBorder="1" applyAlignment="1">
      <alignment horizontal="left"/>
    </xf>
    <xf numFmtId="0" fontId="0" fillId="0" borderId="22" xfId="0" applyBorder="1"/>
    <xf numFmtId="9" fontId="0" fillId="0" borderId="22" xfId="1" applyFont="1" applyBorder="1"/>
    <xf numFmtId="164" fontId="0" fillId="0" borderId="23" xfId="0" applyNumberFormat="1" applyBorder="1" applyAlignment="1">
      <alignment horizontal="right"/>
    </xf>
    <xf numFmtId="9" fontId="0" fillId="0" borderId="22" xfId="1" applyFont="1" applyBorder="1" applyAlignment="1">
      <alignment horizontal="left"/>
    </xf>
    <xf numFmtId="164" fontId="0" fillId="0" borderId="18" xfId="0" applyNumberFormat="1" applyBorder="1" applyAlignment="1">
      <alignment horizontal="right"/>
    </xf>
    <xf numFmtId="10" fontId="13" fillId="4" borderId="2" xfId="0" applyNumberFormat="1" applyFont="1" applyFill="1" applyBorder="1"/>
    <xf numFmtId="0" fontId="19" fillId="4" borderId="2" xfId="0" applyFont="1" applyFill="1" applyBorder="1"/>
    <xf numFmtId="0" fontId="19" fillId="0" borderId="4" xfId="0" applyFont="1" applyBorder="1"/>
    <xf numFmtId="1" fontId="0" fillId="0" borderId="0" xfId="0" applyNumberFormat="1" applyAlignment="1">
      <alignment horizontal="right"/>
    </xf>
    <xf numFmtId="0" fontId="13" fillId="4" borderId="5" xfId="0" applyFont="1" applyFill="1" applyBorder="1"/>
    <xf numFmtId="0" fontId="13" fillId="4" borderId="14" xfId="0" applyFont="1" applyFill="1" applyBorder="1"/>
    <xf numFmtId="10" fontId="13" fillId="4" borderId="13" xfId="0" applyNumberFormat="1" applyFont="1" applyFill="1" applyBorder="1"/>
    <xf numFmtId="10" fontId="0" fillId="0" borderId="5" xfId="0" applyNumberFormat="1" applyBorder="1"/>
    <xf numFmtId="0" fontId="0" fillId="0" borderId="9" xfId="0" applyBorder="1"/>
    <xf numFmtId="0" fontId="0" fillId="0" borderId="11" xfId="0" applyBorder="1"/>
    <xf numFmtId="0" fontId="19" fillId="4" borderId="5" xfId="0" applyFont="1" applyFill="1" applyBorder="1"/>
    <xf numFmtId="0" fontId="0" fillId="0" borderId="5" xfId="0" applyBorder="1" applyAlignment="1">
      <alignment horizontal="left"/>
    </xf>
    <xf numFmtId="1" fontId="0" fillId="0" borderId="5" xfId="0" applyNumberFormat="1" applyBorder="1" applyAlignment="1">
      <alignment horizontal="right"/>
    </xf>
    <xf numFmtId="164" fontId="18" fillId="0" borderId="20" xfId="0" applyNumberFormat="1" applyFont="1" applyBorder="1" applyAlignment="1">
      <alignment horizontal="right"/>
    </xf>
    <xf numFmtId="0" fontId="10" fillId="0" borderId="0" xfId="0" applyFont="1"/>
    <xf numFmtId="0" fontId="13" fillId="4" borderId="5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wrapText="1"/>
    </xf>
    <xf numFmtId="0" fontId="17" fillId="4" borderId="5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top" wrapText="1"/>
    </xf>
    <xf numFmtId="0" fontId="14" fillId="4" borderId="5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top" wrapText="1"/>
    </xf>
    <xf numFmtId="0" fontId="15" fillId="0" borderId="21" xfId="0" applyFont="1" applyBorder="1" applyAlignment="1">
      <alignment horizontal="center" vertical="top" wrapText="1"/>
    </xf>
    <xf numFmtId="0" fontId="15" fillId="0" borderId="16" xfId="0" applyFont="1" applyBorder="1" applyAlignment="1">
      <alignment horizontal="center" vertical="top" wrapText="1"/>
    </xf>
    <xf numFmtId="0" fontId="0" fillId="5" borderId="5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/>
    </xf>
    <xf numFmtId="164" fontId="15" fillId="0" borderId="20" xfId="0" applyNumberFormat="1" applyFont="1" applyBorder="1" applyAlignment="1">
      <alignment horizontal="left" vertical="center" wrapText="1"/>
    </xf>
    <xf numFmtId="164" fontId="15" fillId="0" borderId="23" xfId="0" applyNumberFormat="1" applyFont="1" applyBorder="1" applyAlignment="1">
      <alignment horizontal="left" vertical="center" wrapText="1"/>
    </xf>
    <xf numFmtId="164" fontId="16" fillId="0" borderId="20" xfId="0" applyNumberFormat="1" applyFont="1" applyBorder="1" applyAlignment="1">
      <alignment horizontal="left" wrapText="1"/>
    </xf>
    <xf numFmtId="164" fontId="16" fillId="0" borderId="23" xfId="0" applyNumberFormat="1" applyFont="1" applyBorder="1" applyAlignment="1">
      <alignment horizontal="left" wrapText="1"/>
    </xf>
    <xf numFmtId="164" fontId="16" fillId="0" borderId="10" xfId="0" applyNumberFormat="1" applyFont="1" applyBorder="1" applyAlignment="1">
      <alignment horizontal="left" vertical="center" wrapText="1"/>
    </xf>
    <xf numFmtId="0" fontId="13" fillId="4" borderId="11" xfId="0" applyFont="1" applyFill="1" applyBorder="1" applyAlignment="1">
      <alignment horizontal="center"/>
    </xf>
    <xf numFmtId="0" fontId="13" fillId="4" borderId="12" xfId="0" applyFont="1" applyFill="1" applyBorder="1" applyAlignment="1">
      <alignment horizontal="center"/>
    </xf>
    <xf numFmtId="0" fontId="13" fillId="4" borderId="14" xfId="0" applyFont="1" applyFill="1" applyBorder="1" applyAlignment="1">
      <alignment horizontal="center"/>
    </xf>
    <xf numFmtId="0" fontId="15" fillId="0" borderId="9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15" fillId="0" borderId="11" xfId="0" applyFont="1" applyBorder="1" applyAlignment="1">
      <alignment horizontal="left" vertical="top" wrapText="1"/>
    </xf>
    <xf numFmtId="0" fontId="13" fillId="4" borderId="5" xfId="0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wrapText="1"/>
    </xf>
    <xf numFmtId="0" fontId="17" fillId="4" borderId="2" xfId="0" applyFont="1" applyFill="1" applyBorder="1" applyAlignment="1">
      <alignment horizontal="center" wrapText="1"/>
    </xf>
    <xf numFmtId="0" fontId="17" fillId="4" borderId="3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1" defaultTableStyle="TableStyleMedium2" defaultPivotStyle="PivotStyleLight16">
    <tableStyle name="Invisible" pivot="0" table="0" count="0" xr9:uid="{2B726AA0-9DAC-464F-8F34-2FBD272711B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namericana" refreshedDate="45570.82644837963" createdVersion="8" refreshedVersion="8" minRefreshableVersion="3" recordCount="400" xr:uid="{C3C08D6B-D8D4-4AE4-B6AE-E8C34B0FFDA6}">
  <cacheSource type="worksheet">
    <worksheetSource ref="G1:AA401" sheet="base"/>
  </cacheSource>
  <cacheFields count="21">
    <cacheField name="GÉNERO" numFmtId="0">
      <sharedItems count="4">
        <s v="Femenino"/>
        <s v="Masculino"/>
        <s v="Masculino " u="1"/>
        <s v="Femenino " u="1"/>
      </sharedItems>
    </cacheField>
    <cacheField name="EDAD" numFmtId="0">
      <sharedItems containsSemiMixedTypes="0" containsString="0" containsNumber="1" containsInteger="1" minValue="12" maxValue="92"/>
    </cacheField>
    <cacheField name="TIPO DE DIENTE" numFmtId="0">
      <sharedItems count="4">
        <s v="PRIMER MOLAR SUPERIOR"/>
        <s v="SEGUNDO MOLAR SUPERIOR"/>
        <s v="SEGUNDO MOLAR INFERIOR"/>
        <s v="PRIMER PREMOLAR INFERIOR"/>
      </sharedItems>
    </cacheField>
    <cacheField name="DIENTE" numFmtId="0">
      <sharedItems containsSemiMixedTypes="0" containsString="0" containsNumber="1" containsInteger="1" minValue="16" maxValue="47" count="8">
        <n v="16"/>
        <n v="26"/>
        <n v="17"/>
        <n v="27"/>
        <n v="47"/>
        <n v="37"/>
        <n v="44"/>
        <n v="34"/>
      </sharedItems>
    </cacheField>
    <cacheField name="NÚMERO DE RAÍCES" numFmtId="0">
      <sharedItems containsSemiMixedTypes="0" containsString="0" containsNumber="1" containsInteger="1" minValue="1" maxValue="4" count="4">
        <n v="3"/>
        <n v="1"/>
        <n v="2"/>
        <n v="4"/>
      </sharedItems>
    </cacheField>
    <cacheField name="NÚMERO DE CONDUCTOS RADICULARES" numFmtId="0">
      <sharedItems containsSemiMixedTypes="0" containsString="0" containsNumber="1" containsInteger="1" minValue="0" maxValue="6" count="7">
        <n v="4"/>
        <n v="3"/>
        <n v="0"/>
        <n v="5"/>
        <n v="1"/>
        <n v="2"/>
        <n v="6"/>
      </sharedItems>
    </cacheField>
    <cacheField name="CLASIFICACIÓN DE VERTUCCI_x000a_ RAIZ 1 (Mesial)" numFmtId="0">
      <sharedItems count="13">
        <s v="TIPO II"/>
        <s v="TIPO I"/>
        <s v="TIPO IIl"/>
        <s v="TIPO IV"/>
        <s v="TIPO VI"/>
        <s v="TIPO V"/>
        <s v="TIPO IX"/>
        <s v="TIPO XVIII"/>
        <s v="TIPO XII"/>
        <s v="TIPO VII"/>
        <s v="TIPO X"/>
        <s v="TIPO VII "/>
        <s v="TIPO V " u="1"/>
      </sharedItems>
    </cacheField>
    <cacheField name="CLASIFICACIÓN DE VERTUCCI_x000a_ RAIZ 2 (Distal)" numFmtId="0">
      <sharedItems count="9">
        <s v="TIPO I"/>
        <s v="N/A"/>
        <s v="TIPO II"/>
        <s v="TIPO IV"/>
        <s v="TIPO XVI"/>
        <s v="TIPO XVII"/>
        <s v="TIPO V"/>
        <s v="TIPO III"/>
        <s v="TIPO XII"/>
      </sharedItems>
    </cacheField>
    <cacheField name="CLASIFICACIÓN DE VERTUCCI_x000a_ RAIZ 3 (palatiN/A)" numFmtId="0">
      <sharedItems count="5">
        <s v="TIPO I"/>
        <s v="N/A"/>
        <s v="TIPO V"/>
        <s v="TIPO II "/>
        <s v="TIPO II"/>
      </sharedItems>
    </cacheField>
    <cacheField name="CLASIFICACIÓN DE VERTUCCI_x000a_ RAIZ 4 (palatiN/A)" numFmtId="0">
      <sharedItems count="2">
        <s v="N/A"/>
        <s v="TIPO I"/>
      </sharedItems>
    </cacheField>
    <cacheField name="FORMA_x000a_ RAIZ 1 (Mesial)" numFmtId="0">
      <sharedItems count="4">
        <s v="Severo"/>
        <s v="Bajo"/>
        <s v="Moderado"/>
        <s v="Severo " u="1"/>
      </sharedItems>
    </cacheField>
    <cacheField name="FORMA_x000a_ RAIZ 2 (Distal)" numFmtId="0">
      <sharedItems count="5">
        <s v="Bajo"/>
        <s v="Moderado"/>
        <s v="Severo"/>
        <s v="N/A"/>
        <s v="Bajo " u="1"/>
      </sharedItems>
    </cacheField>
    <cacheField name="FORMA_x000a_ RAIZ 3 (PALATINO)" numFmtId="0">
      <sharedItems count="5">
        <s v="Severo"/>
        <s v="Bajo"/>
        <s v="Moderado"/>
        <s v="N/A"/>
        <s v="Severo " u="1"/>
      </sharedItems>
    </cacheField>
    <cacheField name="FORMA_x000a_ RAIZ 4 (PALATINO)" numFmtId="0">
      <sharedItems count="2">
        <s v="N/A"/>
        <s v="Bajo"/>
      </sharedItems>
    </cacheField>
    <cacheField name="VARIACIONES AnaTOMÍCAS" numFmtId="0">
      <sharedItems count="12">
        <s v="No"/>
        <s v="Raices fusionadas"/>
        <s v="Conducto en C"/>
        <s v="Una sola raiz"/>
        <s v="Taurodontismo "/>
        <s v="Doble curvatura"/>
        <s v="Conducto en C Raices fusionadas"/>
        <s v="Radix entomolaris"/>
        <s v="Radix paramolaris"/>
        <s v="Conducto en C Radix paramolais "/>
        <s v="Conducto recurrente"/>
        <s v="Radix paramolais Conducto en C" u="1"/>
      </sharedItems>
    </cacheField>
    <cacheField name="CONDUCTO EN C TERCIO RADICULAR CERVICAL RAIZ 1" numFmtId="0">
      <sharedItems count="5">
        <s v="N/A"/>
        <s v="C1"/>
        <s v="C3"/>
        <s v="C4"/>
        <s v="C2"/>
      </sharedItems>
    </cacheField>
    <cacheField name="CONDUCTO EN C TERCIO RADICULAR MEDIO RAIZ 1" numFmtId="0">
      <sharedItems count="4">
        <s v="N/A"/>
        <s v="C2"/>
        <s v="C3"/>
        <s v="C1"/>
      </sharedItems>
    </cacheField>
    <cacheField name="CONDUCTO EN C TERCIO RADICULAR APICAL RAIZ 1" numFmtId="0">
      <sharedItems count="4">
        <s v="N/A"/>
        <s v="C4"/>
        <s v="C3"/>
        <s v="C1"/>
      </sharedItems>
    </cacheField>
    <cacheField name="CONDUCTO EN C TERCIO RADICUCLAR CERVICAL RAIZ 2" numFmtId="0">
      <sharedItems count="5">
        <s v="N/A"/>
        <s v="C4"/>
        <s v="C1"/>
        <s v="C3"/>
        <s v="C2"/>
      </sharedItems>
    </cacheField>
    <cacheField name="CONDUCTO EN C TERCIO RADICULAR MEDIO RAIZ 2" numFmtId="0">
      <sharedItems count="5">
        <s v="N/A"/>
        <s v="C1"/>
        <s v="C3"/>
        <s v="C2"/>
        <s v="C4"/>
      </sharedItems>
    </cacheField>
    <cacheField name="CONDUCTO EN C TERCIO RADICULAR APICAL RAIZ 2" numFmtId="0">
      <sharedItems count="5">
        <s v="N/A"/>
        <s v="C4"/>
        <s v="C3"/>
        <s v="C1"/>
        <s v="C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0">
  <r>
    <x v="0"/>
    <n v="31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n v="37"/>
    <x v="0"/>
    <x v="1"/>
    <x v="0"/>
    <x v="0"/>
    <x v="0"/>
    <x v="0"/>
    <x v="0"/>
    <x v="0"/>
    <x v="0"/>
    <x v="1"/>
    <x v="1"/>
    <x v="0"/>
    <x v="0"/>
    <x v="0"/>
    <x v="0"/>
    <x v="0"/>
    <x v="0"/>
    <x v="0"/>
    <x v="0"/>
  </r>
  <r>
    <x v="0"/>
    <n v="29"/>
    <x v="0"/>
    <x v="0"/>
    <x v="0"/>
    <x v="0"/>
    <x v="0"/>
    <x v="0"/>
    <x v="0"/>
    <x v="0"/>
    <x v="0"/>
    <x v="2"/>
    <x v="2"/>
    <x v="0"/>
    <x v="0"/>
    <x v="0"/>
    <x v="0"/>
    <x v="0"/>
    <x v="0"/>
    <x v="0"/>
    <x v="0"/>
  </r>
  <r>
    <x v="0"/>
    <n v="38"/>
    <x v="0"/>
    <x v="1"/>
    <x v="0"/>
    <x v="1"/>
    <x v="1"/>
    <x v="0"/>
    <x v="0"/>
    <x v="0"/>
    <x v="1"/>
    <x v="1"/>
    <x v="2"/>
    <x v="0"/>
    <x v="0"/>
    <x v="0"/>
    <x v="0"/>
    <x v="0"/>
    <x v="0"/>
    <x v="0"/>
    <x v="0"/>
  </r>
  <r>
    <x v="0"/>
    <n v="41"/>
    <x v="0"/>
    <x v="1"/>
    <x v="0"/>
    <x v="0"/>
    <x v="2"/>
    <x v="0"/>
    <x v="0"/>
    <x v="0"/>
    <x v="1"/>
    <x v="1"/>
    <x v="2"/>
    <x v="0"/>
    <x v="0"/>
    <x v="0"/>
    <x v="0"/>
    <x v="0"/>
    <x v="0"/>
    <x v="0"/>
    <x v="0"/>
  </r>
  <r>
    <x v="1"/>
    <n v="30"/>
    <x v="0"/>
    <x v="1"/>
    <x v="0"/>
    <x v="0"/>
    <x v="0"/>
    <x v="0"/>
    <x v="0"/>
    <x v="0"/>
    <x v="1"/>
    <x v="0"/>
    <x v="2"/>
    <x v="0"/>
    <x v="0"/>
    <x v="0"/>
    <x v="0"/>
    <x v="0"/>
    <x v="0"/>
    <x v="0"/>
    <x v="0"/>
  </r>
  <r>
    <x v="0"/>
    <n v="42"/>
    <x v="0"/>
    <x v="0"/>
    <x v="0"/>
    <x v="1"/>
    <x v="1"/>
    <x v="0"/>
    <x v="0"/>
    <x v="0"/>
    <x v="2"/>
    <x v="1"/>
    <x v="2"/>
    <x v="0"/>
    <x v="0"/>
    <x v="0"/>
    <x v="0"/>
    <x v="0"/>
    <x v="0"/>
    <x v="0"/>
    <x v="0"/>
  </r>
  <r>
    <x v="0"/>
    <n v="39"/>
    <x v="0"/>
    <x v="0"/>
    <x v="0"/>
    <x v="0"/>
    <x v="2"/>
    <x v="0"/>
    <x v="0"/>
    <x v="0"/>
    <x v="1"/>
    <x v="0"/>
    <x v="2"/>
    <x v="0"/>
    <x v="0"/>
    <x v="0"/>
    <x v="0"/>
    <x v="0"/>
    <x v="0"/>
    <x v="0"/>
    <x v="0"/>
  </r>
  <r>
    <x v="0"/>
    <n v="33"/>
    <x v="0"/>
    <x v="1"/>
    <x v="0"/>
    <x v="0"/>
    <x v="1"/>
    <x v="0"/>
    <x v="0"/>
    <x v="0"/>
    <x v="2"/>
    <x v="1"/>
    <x v="1"/>
    <x v="0"/>
    <x v="0"/>
    <x v="0"/>
    <x v="0"/>
    <x v="0"/>
    <x v="0"/>
    <x v="0"/>
    <x v="0"/>
  </r>
  <r>
    <x v="1"/>
    <n v="39"/>
    <x v="0"/>
    <x v="0"/>
    <x v="0"/>
    <x v="0"/>
    <x v="0"/>
    <x v="0"/>
    <x v="0"/>
    <x v="0"/>
    <x v="1"/>
    <x v="0"/>
    <x v="1"/>
    <x v="0"/>
    <x v="0"/>
    <x v="0"/>
    <x v="0"/>
    <x v="0"/>
    <x v="0"/>
    <x v="0"/>
    <x v="0"/>
  </r>
  <r>
    <x v="1"/>
    <n v="43"/>
    <x v="0"/>
    <x v="1"/>
    <x v="0"/>
    <x v="0"/>
    <x v="0"/>
    <x v="0"/>
    <x v="0"/>
    <x v="0"/>
    <x v="2"/>
    <x v="1"/>
    <x v="1"/>
    <x v="0"/>
    <x v="0"/>
    <x v="0"/>
    <x v="0"/>
    <x v="0"/>
    <x v="0"/>
    <x v="0"/>
    <x v="0"/>
  </r>
  <r>
    <x v="1"/>
    <n v="67"/>
    <x v="0"/>
    <x v="0"/>
    <x v="0"/>
    <x v="0"/>
    <x v="2"/>
    <x v="0"/>
    <x v="0"/>
    <x v="0"/>
    <x v="2"/>
    <x v="0"/>
    <x v="1"/>
    <x v="0"/>
    <x v="0"/>
    <x v="0"/>
    <x v="0"/>
    <x v="0"/>
    <x v="0"/>
    <x v="0"/>
    <x v="0"/>
  </r>
  <r>
    <x v="1"/>
    <n v="41"/>
    <x v="0"/>
    <x v="0"/>
    <x v="0"/>
    <x v="0"/>
    <x v="2"/>
    <x v="0"/>
    <x v="0"/>
    <x v="0"/>
    <x v="0"/>
    <x v="2"/>
    <x v="1"/>
    <x v="0"/>
    <x v="1"/>
    <x v="0"/>
    <x v="0"/>
    <x v="0"/>
    <x v="0"/>
    <x v="0"/>
    <x v="0"/>
  </r>
  <r>
    <x v="1"/>
    <n v="60"/>
    <x v="0"/>
    <x v="0"/>
    <x v="1"/>
    <x v="2"/>
    <x v="0"/>
    <x v="1"/>
    <x v="1"/>
    <x v="0"/>
    <x v="1"/>
    <x v="3"/>
    <x v="3"/>
    <x v="0"/>
    <x v="1"/>
    <x v="0"/>
    <x v="0"/>
    <x v="0"/>
    <x v="0"/>
    <x v="0"/>
    <x v="0"/>
  </r>
  <r>
    <x v="0"/>
    <n v="38"/>
    <x v="0"/>
    <x v="0"/>
    <x v="0"/>
    <x v="0"/>
    <x v="0"/>
    <x v="0"/>
    <x v="0"/>
    <x v="0"/>
    <x v="2"/>
    <x v="1"/>
    <x v="2"/>
    <x v="0"/>
    <x v="0"/>
    <x v="0"/>
    <x v="0"/>
    <x v="0"/>
    <x v="0"/>
    <x v="0"/>
    <x v="0"/>
  </r>
  <r>
    <x v="0"/>
    <n v="20"/>
    <x v="0"/>
    <x v="0"/>
    <x v="0"/>
    <x v="1"/>
    <x v="1"/>
    <x v="0"/>
    <x v="0"/>
    <x v="0"/>
    <x v="2"/>
    <x v="1"/>
    <x v="2"/>
    <x v="0"/>
    <x v="2"/>
    <x v="1"/>
    <x v="0"/>
    <x v="0"/>
    <x v="0"/>
    <x v="0"/>
    <x v="0"/>
  </r>
  <r>
    <x v="0"/>
    <n v="51"/>
    <x v="0"/>
    <x v="1"/>
    <x v="0"/>
    <x v="3"/>
    <x v="3"/>
    <x v="0"/>
    <x v="2"/>
    <x v="0"/>
    <x v="1"/>
    <x v="0"/>
    <x v="1"/>
    <x v="0"/>
    <x v="0"/>
    <x v="0"/>
    <x v="0"/>
    <x v="0"/>
    <x v="0"/>
    <x v="0"/>
    <x v="0"/>
  </r>
  <r>
    <x v="1"/>
    <n v="57"/>
    <x v="0"/>
    <x v="1"/>
    <x v="0"/>
    <x v="0"/>
    <x v="0"/>
    <x v="0"/>
    <x v="0"/>
    <x v="0"/>
    <x v="1"/>
    <x v="0"/>
    <x v="1"/>
    <x v="0"/>
    <x v="0"/>
    <x v="0"/>
    <x v="0"/>
    <x v="0"/>
    <x v="0"/>
    <x v="0"/>
    <x v="0"/>
  </r>
  <r>
    <x v="0"/>
    <n v="25"/>
    <x v="0"/>
    <x v="1"/>
    <x v="0"/>
    <x v="0"/>
    <x v="0"/>
    <x v="0"/>
    <x v="0"/>
    <x v="0"/>
    <x v="2"/>
    <x v="1"/>
    <x v="1"/>
    <x v="0"/>
    <x v="0"/>
    <x v="0"/>
    <x v="0"/>
    <x v="0"/>
    <x v="0"/>
    <x v="0"/>
    <x v="0"/>
  </r>
  <r>
    <x v="0"/>
    <n v="38"/>
    <x v="0"/>
    <x v="1"/>
    <x v="0"/>
    <x v="1"/>
    <x v="1"/>
    <x v="0"/>
    <x v="0"/>
    <x v="0"/>
    <x v="2"/>
    <x v="1"/>
    <x v="1"/>
    <x v="0"/>
    <x v="0"/>
    <x v="0"/>
    <x v="0"/>
    <x v="0"/>
    <x v="0"/>
    <x v="0"/>
    <x v="0"/>
  </r>
  <r>
    <x v="1"/>
    <n v="76"/>
    <x v="0"/>
    <x v="1"/>
    <x v="0"/>
    <x v="0"/>
    <x v="0"/>
    <x v="0"/>
    <x v="0"/>
    <x v="0"/>
    <x v="2"/>
    <x v="1"/>
    <x v="2"/>
    <x v="0"/>
    <x v="1"/>
    <x v="0"/>
    <x v="0"/>
    <x v="0"/>
    <x v="0"/>
    <x v="0"/>
    <x v="0"/>
  </r>
  <r>
    <x v="0"/>
    <n v="84"/>
    <x v="0"/>
    <x v="0"/>
    <x v="0"/>
    <x v="0"/>
    <x v="3"/>
    <x v="0"/>
    <x v="0"/>
    <x v="0"/>
    <x v="1"/>
    <x v="0"/>
    <x v="2"/>
    <x v="0"/>
    <x v="0"/>
    <x v="0"/>
    <x v="0"/>
    <x v="0"/>
    <x v="0"/>
    <x v="0"/>
    <x v="0"/>
  </r>
  <r>
    <x v="0"/>
    <n v="52"/>
    <x v="0"/>
    <x v="0"/>
    <x v="0"/>
    <x v="0"/>
    <x v="0"/>
    <x v="0"/>
    <x v="0"/>
    <x v="0"/>
    <x v="0"/>
    <x v="1"/>
    <x v="2"/>
    <x v="0"/>
    <x v="1"/>
    <x v="0"/>
    <x v="0"/>
    <x v="0"/>
    <x v="0"/>
    <x v="0"/>
    <x v="0"/>
  </r>
  <r>
    <x v="0"/>
    <n v="31"/>
    <x v="0"/>
    <x v="1"/>
    <x v="2"/>
    <x v="0"/>
    <x v="0"/>
    <x v="0"/>
    <x v="0"/>
    <x v="0"/>
    <x v="2"/>
    <x v="2"/>
    <x v="0"/>
    <x v="0"/>
    <x v="1"/>
    <x v="0"/>
    <x v="0"/>
    <x v="0"/>
    <x v="0"/>
    <x v="0"/>
    <x v="0"/>
  </r>
  <r>
    <x v="1"/>
    <n v="61"/>
    <x v="0"/>
    <x v="0"/>
    <x v="0"/>
    <x v="3"/>
    <x v="0"/>
    <x v="2"/>
    <x v="0"/>
    <x v="0"/>
    <x v="1"/>
    <x v="0"/>
    <x v="1"/>
    <x v="0"/>
    <x v="0"/>
    <x v="0"/>
    <x v="0"/>
    <x v="0"/>
    <x v="0"/>
    <x v="0"/>
    <x v="0"/>
  </r>
  <r>
    <x v="0"/>
    <n v="52"/>
    <x v="0"/>
    <x v="0"/>
    <x v="0"/>
    <x v="0"/>
    <x v="0"/>
    <x v="0"/>
    <x v="0"/>
    <x v="0"/>
    <x v="1"/>
    <x v="0"/>
    <x v="1"/>
    <x v="0"/>
    <x v="0"/>
    <x v="0"/>
    <x v="0"/>
    <x v="0"/>
    <x v="0"/>
    <x v="0"/>
    <x v="0"/>
  </r>
  <r>
    <x v="1"/>
    <n v="77"/>
    <x v="0"/>
    <x v="0"/>
    <x v="0"/>
    <x v="1"/>
    <x v="1"/>
    <x v="0"/>
    <x v="0"/>
    <x v="0"/>
    <x v="1"/>
    <x v="0"/>
    <x v="1"/>
    <x v="0"/>
    <x v="0"/>
    <x v="0"/>
    <x v="0"/>
    <x v="0"/>
    <x v="0"/>
    <x v="0"/>
    <x v="0"/>
  </r>
  <r>
    <x v="0"/>
    <n v="47"/>
    <x v="0"/>
    <x v="0"/>
    <x v="0"/>
    <x v="0"/>
    <x v="0"/>
    <x v="0"/>
    <x v="0"/>
    <x v="0"/>
    <x v="1"/>
    <x v="0"/>
    <x v="1"/>
    <x v="0"/>
    <x v="0"/>
    <x v="0"/>
    <x v="0"/>
    <x v="0"/>
    <x v="0"/>
    <x v="0"/>
    <x v="0"/>
  </r>
  <r>
    <x v="0"/>
    <n v="45"/>
    <x v="0"/>
    <x v="0"/>
    <x v="0"/>
    <x v="3"/>
    <x v="0"/>
    <x v="0"/>
    <x v="0"/>
    <x v="0"/>
    <x v="1"/>
    <x v="0"/>
    <x v="1"/>
    <x v="0"/>
    <x v="0"/>
    <x v="0"/>
    <x v="0"/>
    <x v="0"/>
    <x v="0"/>
    <x v="0"/>
    <x v="0"/>
  </r>
  <r>
    <x v="0"/>
    <n v="69"/>
    <x v="0"/>
    <x v="0"/>
    <x v="0"/>
    <x v="3"/>
    <x v="3"/>
    <x v="2"/>
    <x v="0"/>
    <x v="0"/>
    <x v="0"/>
    <x v="2"/>
    <x v="0"/>
    <x v="0"/>
    <x v="0"/>
    <x v="0"/>
    <x v="0"/>
    <x v="0"/>
    <x v="0"/>
    <x v="0"/>
    <x v="0"/>
  </r>
  <r>
    <x v="1"/>
    <n v="55"/>
    <x v="0"/>
    <x v="0"/>
    <x v="0"/>
    <x v="0"/>
    <x v="1"/>
    <x v="0"/>
    <x v="0"/>
    <x v="0"/>
    <x v="1"/>
    <x v="0"/>
    <x v="1"/>
    <x v="0"/>
    <x v="0"/>
    <x v="0"/>
    <x v="0"/>
    <x v="0"/>
    <x v="0"/>
    <x v="0"/>
    <x v="0"/>
  </r>
  <r>
    <x v="1"/>
    <n v="39"/>
    <x v="0"/>
    <x v="1"/>
    <x v="0"/>
    <x v="3"/>
    <x v="0"/>
    <x v="2"/>
    <x v="0"/>
    <x v="0"/>
    <x v="1"/>
    <x v="1"/>
    <x v="2"/>
    <x v="0"/>
    <x v="0"/>
    <x v="0"/>
    <x v="0"/>
    <x v="0"/>
    <x v="0"/>
    <x v="0"/>
    <x v="0"/>
  </r>
  <r>
    <x v="1"/>
    <n v="56"/>
    <x v="0"/>
    <x v="1"/>
    <x v="0"/>
    <x v="0"/>
    <x v="2"/>
    <x v="0"/>
    <x v="0"/>
    <x v="0"/>
    <x v="0"/>
    <x v="2"/>
    <x v="1"/>
    <x v="0"/>
    <x v="1"/>
    <x v="0"/>
    <x v="0"/>
    <x v="0"/>
    <x v="0"/>
    <x v="0"/>
    <x v="0"/>
  </r>
  <r>
    <x v="0"/>
    <n v="33"/>
    <x v="0"/>
    <x v="1"/>
    <x v="0"/>
    <x v="1"/>
    <x v="1"/>
    <x v="0"/>
    <x v="0"/>
    <x v="0"/>
    <x v="1"/>
    <x v="1"/>
    <x v="2"/>
    <x v="0"/>
    <x v="0"/>
    <x v="0"/>
    <x v="0"/>
    <x v="0"/>
    <x v="0"/>
    <x v="0"/>
    <x v="0"/>
  </r>
  <r>
    <x v="0"/>
    <n v="22"/>
    <x v="0"/>
    <x v="0"/>
    <x v="0"/>
    <x v="0"/>
    <x v="0"/>
    <x v="0"/>
    <x v="0"/>
    <x v="0"/>
    <x v="0"/>
    <x v="2"/>
    <x v="1"/>
    <x v="0"/>
    <x v="0"/>
    <x v="0"/>
    <x v="0"/>
    <x v="0"/>
    <x v="0"/>
    <x v="0"/>
    <x v="0"/>
  </r>
  <r>
    <x v="0"/>
    <n v="26"/>
    <x v="0"/>
    <x v="0"/>
    <x v="0"/>
    <x v="0"/>
    <x v="2"/>
    <x v="0"/>
    <x v="0"/>
    <x v="0"/>
    <x v="2"/>
    <x v="1"/>
    <x v="1"/>
    <x v="0"/>
    <x v="1"/>
    <x v="0"/>
    <x v="0"/>
    <x v="0"/>
    <x v="0"/>
    <x v="0"/>
    <x v="0"/>
  </r>
  <r>
    <x v="0"/>
    <n v="55"/>
    <x v="0"/>
    <x v="0"/>
    <x v="0"/>
    <x v="0"/>
    <x v="3"/>
    <x v="0"/>
    <x v="0"/>
    <x v="0"/>
    <x v="1"/>
    <x v="0"/>
    <x v="1"/>
    <x v="0"/>
    <x v="0"/>
    <x v="0"/>
    <x v="0"/>
    <x v="0"/>
    <x v="0"/>
    <x v="0"/>
    <x v="0"/>
  </r>
  <r>
    <x v="0"/>
    <n v="57"/>
    <x v="0"/>
    <x v="1"/>
    <x v="0"/>
    <x v="0"/>
    <x v="0"/>
    <x v="0"/>
    <x v="0"/>
    <x v="0"/>
    <x v="0"/>
    <x v="2"/>
    <x v="0"/>
    <x v="0"/>
    <x v="0"/>
    <x v="0"/>
    <x v="0"/>
    <x v="0"/>
    <x v="0"/>
    <x v="0"/>
    <x v="0"/>
  </r>
  <r>
    <x v="0"/>
    <n v="66"/>
    <x v="0"/>
    <x v="1"/>
    <x v="0"/>
    <x v="3"/>
    <x v="0"/>
    <x v="2"/>
    <x v="0"/>
    <x v="0"/>
    <x v="2"/>
    <x v="1"/>
    <x v="1"/>
    <x v="0"/>
    <x v="1"/>
    <x v="0"/>
    <x v="0"/>
    <x v="0"/>
    <x v="0"/>
    <x v="0"/>
    <x v="0"/>
  </r>
  <r>
    <x v="1"/>
    <n v="57"/>
    <x v="0"/>
    <x v="0"/>
    <x v="0"/>
    <x v="0"/>
    <x v="0"/>
    <x v="0"/>
    <x v="0"/>
    <x v="0"/>
    <x v="1"/>
    <x v="0"/>
    <x v="1"/>
    <x v="0"/>
    <x v="0"/>
    <x v="0"/>
    <x v="0"/>
    <x v="0"/>
    <x v="0"/>
    <x v="0"/>
    <x v="0"/>
  </r>
  <r>
    <x v="0"/>
    <n v="46"/>
    <x v="0"/>
    <x v="0"/>
    <x v="0"/>
    <x v="0"/>
    <x v="3"/>
    <x v="0"/>
    <x v="0"/>
    <x v="0"/>
    <x v="1"/>
    <x v="0"/>
    <x v="1"/>
    <x v="0"/>
    <x v="0"/>
    <x v="0"/>
    <x v="0"/>
    <x v="0"/>
    <x v="0"/>
    <x v="0"/>
    <x v="0"/>
  </r>
  <r>
    <x v="0"/>
    <n v="67"/>
    <x v="0"/>
    <x v="0"/>
    <x v="0"/>
    <x v="0"/>
    <x v="3"/>
    <x v="0"/>
    <x v="0"/>
    <x v="0"/>
    <x v="0"/>
    <x v="2"/>
    <x v="0"/>
    <x v="0"/>
    <x v="1"/>
    <x v="0"/>
    <x v="0"/>
    <x v="0"/>
    <x v="0"/>
    <x v="0"/>
    <x v="0"/>
  </r>
  <r>
    <x v="0"/>
    <n v="37"/>
    <x v="0"/>
    <x v="0"/>
    <x v="0"/>
    <x v="0"/>
    <x v="0"/>
    <x v="0"/>
    <x v="0"/>
    <x v="0"/>
    <x v="0"/>
    <x v="2"/>
    <x v="0"/>
    <x v="0"/>
    <x v="0"/>
    <x v="0"/>
    <x v="0"/>
    <x v="0"/>
    <x v="0"/>
    <x v="0"/>
    <x v="0"/>
  </r>
  <r>
    <x v="0"/>
    <n v="63"/>
    <x v="0"/>
    <x v="0"/>
    <x v="0"/>
    <x v="0"/>
    <x v="3"/>
    <x v="0"/>
    <x v="0"/>
    <x v="0"/>
    <x v="2"/>
    <x v="1"/>
    <x v="2"/>
    <x v="0"/>
    <x v="0"/>
    <x v="0"/>
    <x v="0"/>
    <x v="0"/>
    <x v="0"/>
    <x v="0"/>
    <x v="0"/>
  </r>
  <r>
    <x v="0"/>
    <n v="29"/>
    <x v="0"/>
    <x v="0"/>
    <x v="0"/>
    <x v="1"/>
    <x v="1"/>
    <x v="0"/>
    <x v="0"/>
    <x v="0"/>
    <x v="0"/>
    <x v="2"/>
    <x v="1"/>
    <x v="0"/>
    <x v="0"/>
    <x v="0"/>
    <x v="0"/>
    <x v="0"/>
    <x v="0"/>
    <x v="0"/>
    <x v="0"/>
  </r>
  <r>
    <x v="0"/>
    <n v="50"/>
    <x v="0"/>
    <x v="1"/>
    <x v="0"/>
    <x v="0"/>
    <x v="0"/>
    <x v="0"/>
    <x v="0"/>
    <x v="0"/>
    <x v="0"/>
    <x v="2"/>
    <x v="1"/>
    <x v="0"/>
    <x v="1"/>
    <x v="0"/>
    <x v="0"/>
    <x v="0"/>
    <x v="0"/>
    <x v="0"/>
    <x v="0"/>
  </r>
  <r>
    <x v="0"/>
    <n v="55"/>
    <x v="0"/>
    <x v="0"/>
    <x v="0"/>
    <x v="0"/>
    <x v="3"/>
    <x v="0"/>
    <x v="0"/>
    <x v="0"/>
    <x v="2"/>
    <x v="1"/>
    <x v="1"/>
    <x v="0"/>
    <x v="0"/>
    <x v="0"/>
    <x v="0"/>
    <x v="0"/>
    <x v="0"/>
    <x v="0"/>
    <x v="0"/>
  </r>
  <r>
    <x v="0"/>
    <n v="64"/>
    <x v="0"/>
    <x v="0"/>
    <x v="0"/>
    <x v="1"/>
    <x v="1"/>
    <x v="0"/>
    <x v="0"/>
    <x v="0"/>
    <x v="0"/>
    <x v="0"/>
    <x v="0"/>
    <x v="0"/>
    <x v="0"/>
    <x v="0"/>
    <x v="0"/>
    <x v="0"/>
    <x v="0"/>
    <x v="0"/>
    <x v="0"/>
  </r>
  <r>
    <x v="1"/>
    <n v="43"/>
    <x v="0"/>
    <x v="0"/>
    <x v="0"/>
    <x v="0"/>
    <x v="3"/>
    <x v="0"/>
    <x v="0"/>
    <x v="0"/>
    <x v="0"/>
    <x v="0"/>
    <x v="1"/>
    <x v="0"/>
    <x v="0"/>
    <x v="0"/>
    <x v="0"/>
    <x v="0"/>
    <x v="0"/>
    <x v="0"/>
    <x v="0"/>
  </r>
  <r>
    <x v="0"/>
    <n v="56"/>
    <x v="0"/>
    <x v="0"/>
    <x v="0"/>
    <x v="0"/>
    <x v="0"/>
    <x v="0"/>
    <x v="0"/>
    <x v="0"/>
    <x v="2"/>
    <x v="1"/>
    <x v="2"/>
    <x v="0"/>
    <x v="0"/>
    <x v="0"/>
    <x v="0"/>
    <x v="0"/>
    <x v="0"/>
    <x v="0"/>
    <x v="0"/>
  </r>
  <r>
    <x v="1"/>
    <n v="45"/>
    <x v="0"/>
    <x v="0"/>
    <x v="0"/>
    <x v="0"/>
    <x v="3"/>
    <x v="0"/>
    <x v="0"/>
    <x v="0"/>
    <x v="2"/>
    <x v="0"/>
    <x v="1"/>
    <x v="0"/>
    <x v="0"/>
    <x v="0"/>
    <x v="0"/>
    <x v="0"/>
    <x v="0"/>
    <x v="0"/>
    <x v="0"/>
  </r>
  <r>
    <x v="1"/>
    <n v="26"/>
    <x v="0"/>
    <x v="0"/>
    <x v="0"/>
    <x v="0"/>
    <x v="0"/>
    <x v="0"/>
    <x v="0"/>
    <x v="0"/>
    <x v="0"/>
    <x v="2"/>
    <x v="0"/>
    <x v="0"/>
    <x v="1"/>
    <x v="0"/>
    <x v="0"/>
    <x v="0"/>
    <x v="0"/>
    <x v="0"/>
    <x v="0"/>
  </r>
  <r>
    <x v="1"/>
    <n v="25"/>
    <x v="0"/>
    <x v="0"/>
    <x v="0"/>
    <x v="0"/>
    <x v="0"/>
    <x v="0"/>
    <x v="0"/>
    <x v="0"/>
    <x v="1"/>
    <x v="1"/>
    <x v="1"/>
    <x v="0"/>
    <x v="0"/>
    <x v="0"/>
    <x v="0"/>
    <x v="0"/>
    <x v="0"/>
    <x v="0"/>
    <x v="0"/>
  </r>
  <r>
    <x v="1"/>
    <n v="56"/>
    <x v="0"/>
    <x v="1"/>
    <x v="0"/>
    <x v="0"/>
    <x v="0"/>
    <x v="0"/>
    <x v="0"/>
    <x v="0"/>
    <x v="1"/>
    <x v="2"/>
    <x v="1"/>
    <x v="0"/>
    <x v="0"/>
    <x v="0"/>
    <x v="0"/>
    <x v="0"/>
    <x v="0"/>
    <x v="0"/>
    <x v="0"/>
  </r>
  <r>
    <x v="0"/>
    <n v="25"/>
    <x v="0"/>
    <x v="1"/>
    <x v="0"/>
    <x v="0"/>
    <x v="3"/>
    <x v="0"/>
    <x v="0"/>
    <x v="0"/>
    <x v="2"/>
    <x v="1"/>
    <x v="1"/>
    <x v="0"/>
    <x v="1"/>
    <x v="0"/>
    <x v="0"/>
    <x v="0"/>
    <x v="0"/>
    <x v="0"/>
    <x v="0"/>
  </r>
  <r>
    <x v="0"/>
    <n v="12"/>
    <x v="0"/>
    <x v="0"/>
    <x v="0"/>
    <x v="0"/>
    <x v="0"/>
    <x v="0"/>
    <x v="0"/>
    <x v="0"/>
    <x v="2"/>
    <x v="2"/>
    <x v="1"/>
    <x v="0"/>
    <x v="0"/>
    <x v="0"/>
    <x v="0"/>
    <x v="0"/>
    <x v="0"/>
    <x v="0"/>
    <x v="0"/>
  </r>
  <r>
    <x v="1"/>
    <n v="56"/>
    <x v="0"/>
    <x v="0"/>
    <x v="0"/>
    <x v="0"/>
    <x v="3"/>
    <x v="0"/>
    <x v="0"/>
    <x v="0"/>
    <x v="2"/>
    <x v="1"/>
    <x v="1"/>
    <x v="0"/>
    <x v="0"/>
    <x v="0"/>
    <x v="0"/>
    <x v="0"/>
    <x v="0"/>
    <x v="0"/>
    <x v="0"/>
  </r>
  <r>
    <x v="0"/>
    <n v="50"/>
    <x v="0"/>
    <x v="1"/>
    <x v="0"/>
    <x v="0"/>
    <x v="0"/>
    <x v="0"/>
    <x v="0"/>
    <x v="0"/>
    <x v="0"/>
    <x v="2"/>
    <x v="0"/>
    <x v="0"/>
    <x v="0"/>
    <x v="0"/>
    <x v="0"/>
    <x v="0"/>
    <x v="0"/>
    <x v="0"/>
    <x v="0"/>
  </r>
  <r>
    <x v="1"/>
    <n v="50"/>
    <x v="0"/>
    <x v="1"/>
    <x v="0"/>
    <x v="0"/>
    <x v="3"/>
    <x v="0"/>
    <x v="0"/>
    <x v="0"/>
    <x v="2"/>
    <x v="1"/>
    <x v="1"/>
    <x v="0"/>
    <x v="1"/>
    <x v="0"/>
    <x v="0"/>
    <x v="0"/>
    <x v="0"/>
    <x v="0"/>
    <x v="0"/>
  </r>
  <r>
    <x v="1"/>
    <n v="57"/>
    <x v="0"/>
    <x v="0"/>
    <x v="0"/>
    <x v="0"/>
    <x v="3"/>
    <x v="0"/>
    <x v="0"/>
    <x v="0"/>
    <x v="2"/>
    <x v="2"/>
    <x v="1"/>
    <x v="0"/>
    <x v="0"/>
    <x v="0"/>
    <x v="0"/>
    <x v="0"/>
    <x v="0"/>
    <x v="0"/>
    <x v="0"/>
  </r>
  <r>
    <x v="1"/>
    <n v="56"/>
    <x v="0"/>
    <x v="1"/>
    <x v="0"/>
    <x v="0"/>
    <x v="0"/>
    <x v="0"/>
    <x v="0"/>
    <x v="0"/>
    <x v="1"/>
    <x v="0"/>
    <x v="1"/>
    <x v="0"/>
    <x v="1"/>
    <x v="0"/>
    <x v="0"/>
    <x v="0"/>
    <x v="0"/>
    <x v="0"/>
    <x v="0"/>
  </r>
  <r>
    <x v="0"/>
    <n v="60"/>
    <x v="0"/>
    <x v="1"/>
    <x v="0"/>
    <x v="0"/>
    <x v="0"/>
    <x v="0"/>
    <x v="0"/>
    <x v="0"/>
    <x v="2"/>
    <x v="1"/>
    <x v="1"/>
    <x v="0"/>
    <x v="0"/>
    <x v="0"/>
    <x v="0"/>
    <x v="0"/>
    <x v="0"/>
    <x v="0"/>
    <x v="0"/>
  </r>
  <r>
    <x v="0"/>
    <n v="50"/>
    <x v="0"/>
    <x v="0"/>
    <x v="0"/>
    <x v="0"/>
    <x v="0"/>
    <x v="0"/>
    <x v="0"/>
    <x v="0"/>
    <x v="1"/>
    <x v="0"/>
    <x v="1"/>
    <x v="0"/>
    <x v="0"/>
    <x v="0"/>
    <x v="0"/>
    <x v="0"/>
    <x v="0"/>
    <x v="0"/>
    <x v="0"/>
  </r>
  <r>
    <x v="1"/>
    <n v="30"/>
    <x v="0"/>
    <x v="0"/>
    <x v="0"/>
    <x v="0"/>
    <x v="3"/>
    <x v="0"/>
    <x v="0"/>
    <x v="0"/>
    <x v="2"/>
    <x v="1"/>
    <x v="2"/>
    <x v="0"/>
    <x v="0"/>
    <x v="0"/>
    <x v="0"/>
    <x v="0"/>
    <x v="0"/>
    <x v="0"/>
    <x v="0"/>
  </r>
  <r>
    <x v="0"/>
    <n v="43"/>
    <x v="0"/>
    <x v="1"/>
    <x v="0"/>
    <x v="0"/>
    <x v="3"/>
    <x v="0"/>
    <x v="0"/>
    <x v="0"/>
    <x v="0"/>
    <x v="2"/>
    <x v="1"/>
    <x v="0"/>
    <x v="0"/>
    <x v="0"/>
    <x v="0"/>
    <x v="0"/>
    <x v="0"/>
    <x v="0"/>
    <x v="0"/>
  </r>
  <r>
    <x v="0"/>
    <n v="63"/>
    <x v="0"/>
    <x v="1"/>
    <x v="0"/>
    <x v="0"/>
    <x v="0"/>
    <x v="0"/>
    <x v="0"/>
    <x v="0"/>
    <x v="2"/>
    <x v="1"/>
    <x v="1"/>
    <x v="0"/>
    <x v="0"/>
    <x v="0"/>
    <x v="0"/>
    <x v="0"/>
    <x v="0"/>
    <x v="0"/>
    <x v="0"/>
  </r>
  <r>
    <x v="0"/>
    <n v="69"/>
    <x v="0"/>
    <x v="1"/>
    <x v="0"/>
    <x v="3"/>
    <x v="3"/>
    <x v="0"/>
    <x v="3"/>
    <x v="0"/>
    <x v="2"/>
    <x v="1"/>
    <x v="1"/>
    <x v="0"/>
    <x v="0"/>
    <x v="0"/>
    <x v="0"/>
    <x v="0"/>
    <x v="0"/>
    <x v="0"/>
    <x v="0"/>
  </r>
  <r>
    <x v="1"/>
    <n v="77"/>
    <x v="0"/>
    <x v="1"/>
    <x v="0"/>
    <x v="3"/>
    <x v="2"/>
    <x v="0"/>
    <x v="4"/>
    <x v="0"/>
    <x v="1"/>
    <x v="0"/>
    <x v="1"/>
    <x v="0"/>
    <x v="0"/>
    <x v="0"/>
    <x v="0"/>
    <x v="0"/>
    <x v="0"/>
    <x v="0"/>
    <x v="0"/>
  </r>
  <r>
    <x v="0"/>
    <n v="45"/>
    <x v="0"/>
    <x v="0"/>
    <x v="0"/>
    <x v="0"/>
    <x v="3"/>
    <x v="0"/>
    <x v="0"/>
    <x v="0"/>
    <x v="0"/>
    <x v="2"/>
    <x v="1"/>
    <x v="0"/>
    <x v="1"/>
    <x v="0"/>
    <x v="0"/>
    <x v="0"/>
    <x v="0"/>
    <x v="0"/>
    <x v="0"/>
  </r>
  <r>
    <x v="1"/>
    <n v="72"/>
    <x v="0"/>
    <x v="1"/>
    <x v="0"/>
    <x v="0"/>
    <x v="3"/>
    <x v="0"/>
    <x v="0"/>
    <x v="0"/>
    <x v="0"/>
    <x v="2"/>
    <x v="1"/>
    <x v="0"/>
    <x v="0"/>
    <x v="0"/>
    <x v="0"/>
    <x v="0"/>
    <x v="0"/>
    <x v="0"/>
    <x v="0"/>
  </r>
  <r>
    <x v="0"/>
    <n v="39"/>
    <x v="0"/>
    <x v="0"/>
    <x v="0"/>
    <x v="0"/>
    <x v="3"/>
    <x v="0"/>
    <x v="0"/>
    <x v="0"/>
    <x v="0"/>
    <x v="2"/>
    <x v="2"/>
    <x v="0"/>
    <x v="0"/>
    <x v="0"/>
    <x v="0"/>
    <x v="0"/>
    <x v="0"/>
    <x v="0"/>
    <x v="0"/>
  </r>
  <r>
    <x v="0"/>
    <n v="34"/>
    <x v="0"/>
    <x v="0"/>
    <x v="0"/>
    <x v="0"/>
    <x v="3"/>
    <x v="0"/>
    <x v="0"/>
    <x v="0"/>
    <x v="2"/>
    <x v="1"/>
    <x v="1"/>
    <x v="0"/>
    <x v="0"/>
    <x v="0"/>
    <x v="0"/>
    <x v="0"/>
    <x v="0"/>
    <x v="0"/>
    <x v="0"/>
  </r>
  <r>
    <x v="0"/>
    <n v="22"/>
    <x v="0"/>
    <x v="1"/>
    <x v="0"/>
    <x v="0"/>
    <x v="3"/>
    <x v="0"/>
    <x v="0"/>
    <x v="0"/>
    <x v="0"/>
    <x v="2"/>
    <x v="2"/>
    <x v="0"/>
    <x v="1"/>
    <x v="0"/>
    <x v="0"/>
    <x v="0"/>
    <x v="0"/>
    <x v="0"/>
    <x v="0"/>
  </r>
  <r>
    <x v="0"/>
    <n v="67"/>
    <x v="0"/>
    <x v="1"/>
    <x v="0"/>
    <x v="0"/>
    <x v="3"/>
    <x v="0"/>
    <x v="0"/>
    <x v="0"/>
    <x v="2"/>
    <x v="1"/>
    <x v="1"/>
    <x v="0"/>
    <x v="0"/>
    <x v="0"/>
    <x v="0"/>
    <x v="0"/>
    <x v="0"/>
    <x v="0"/>
    <x v="0"/>
  </r>
  <r>
    <x v="0"/>
    <n v="26"/>
    <x v="0"/>
    <x v="0"/>
    <x v="0"/>
    <x v="0"/>
    <x v="3"/>
    <x v="0"/>
    <x v="0"/>
    <x v="0"/>
    <x v="0"/>
    <x v="2"/>
    <x v="1"/>
    <x v="0"/>
    <x v="0"/>
    <x v="0"/>
    <x v="0"/>
    <x v="0"/>
    <x v="0"/>
    <x v="0"/>
    <x v="0"/>
  </r>
  <r>
    <x v="0"/>
    <n v="66"/>
    <x v="0"/>
    <x v="1"/>
    <x v="0"/>
    <x v="0"/>
    <x v="0"/>
    <x v="0"/>
    <x v="0"/>
    <x v="0"/>
    <x v="2"/>
    <x v="2"/>
    <x v="1"/>
    <x v="0"/>
    <x v="0"/>
    <x v="0"/>
    <x v="0"/>
    <x v="0"/>
    <x v="0"/>
    <x v="0"/>
    <x v="0"/>
  </r>
  <r>
    <x v="1"/>
    <n v="52"/>
    <x v="0"/>
    <x v="0"/>
    <x v="0"/>
    <x v="1"/>
    <x v="1"/>
    <x v="0"/>
    <x v="0"/>
    <x v="0"/>
    <x v="2"/>
    <x v="1"/>
    <x v="1"/>
    <x v="0"/>
    <x v="0"/>
    <x v="0"/>
    <x v="0"/>
    <x v="0"/>
    <x v="0"/>
    <x v="0"/>
    <x v="0"/>
  </r>
  <r>
    <x v="0"/>
    <n v="22"/>
    <x v="0"/>
    <x v="0"/>
    <x v="0"/>
    <x v="3"/>
    <x v="0"/>
    <x v="0"/>
    <x v="2"/>
    <x v="0"/>
    <x v="1"/>
    <x v="0"/>
    <x v="1"/>
    <x v="0"/>
    <x v="0"/>
    <x v="0"/>
    <x v="0"/>
    <x v="0"/>
    <x v="0"/>
    <x v="0"/>
    <x v="0"/>
  </r>
  <r>
    <x v="1"/>
    <n v="68"/>
    <x v="0"/>
    <x v="1"/>
    <x v="0"/>
    <x v="1"/>
    <x v="1"/>
    <x v="0"/>
    <x v="0"/>
    <x v="0"/>
    <x v="2"/>
    <x v="0"/>
    <x v="1"/>
    <x v="0"/>
    <x v="0"/>
    <x v="0"/>
    <x v="0"/>
    <x v="0"/>
    <x v="0"/>
    <x v="0"/>
    <x v="0"/>
  </r>
  <r>
    <x v="1"/>
    <n v="60"/>
    <x v="0"/>
    <x v="0"/>
    <x v="0"/>
    <x v="0"/>
    <x v="0"/>
    <x v="0"/>
    <x v="0"/>
    <x v="0"/>
    <x v="2"/>
    <x v="1"/>
    <x v="1"/>
    <x v="0"/>
    <x v="0"/>
    <x v="0"/>
    <x v="0"/>
    <x v="0"/>
    <x v="0"/>
    <x v="0"/>
    <x v="0"/>
  </r>
  <r>
    <x v="0"/>
    <n v="26"/>
    <x v="0"/>
    <x v="0"/>
    <x v="0"/>
    <x v="0"/>
    <x v="4"/>
    <x v="0"/>
    <x v="0"/>
    <x v="0"/>
    <x v="2"/>
    <x v="1"/>
    <x v="1"/>
    <x v="0"/>
    <x v="0"/>
    <x v="0"/>
    <x v="0"/>
    <x v="0"/>
    <x v="0"/>
    <x v="0"/>
    <x v="0"/>
  </r>
  <r>
    <x v="0"/>
    <n v="21"/>
    <x v="0"/>
    <x v="1"/>
    <x v="0"/>
    <x v="0"/>
    <x v="0"/>
    <x v="0"/>
    <x v="0"/>
    <x v="0"/>
    <x v="2"/>
    <x v="1"/>
    <x v="1"/>
    <x v="0"/>
    <x v="0"/>
    <x v="0"/>
    <x v="0"/>
    <x v="0"/>
    <x v="0"/>
    <x v="0"/>
    <x v="0"/>
  </r>
  <r>
    <x v="1"/>
    <n v="34"/>
    <x v="0"/>
    <x v="0"/>
    <x v="0"/>
    <x v="0"/>
    <x v="3"/>
    <x v="0"/>
    <x v="0"/>
    <x v="0"/>
    <x v="2"/>
    <x v="1"/>
    <x v="0"/>
    <x v="0"/>
    <x v="0"/>
    <x v="0"/>
    <x v="0"/>
    <x v="0"/>
    <x v="0"/>
    <x v="0"/>
    <x v="0"/>
  </r>
  <r>
    <x v="0"/>
    <n v="54"/>
    <x v="0"/>
    <x v="1"/>
    <x v="0"/>
    <x v="1"/>
    <x v="1"/>
    <x v="0"/>
    <x v="0"/>
    <x v="0"/>
    <x v="2"/>
    <x v="1"/>
    <x v="1"/>
    <x v="0"/>
    <x v="0"/>
    <x v="0"/>
    <x v="0"/>
    <x v="0"/>
    <x v="0"/>
    <x v="0"/>
    <x v="0"/>
  </r>
  <r>
    <x v="0"/>
    <n v="44"/>
    <x v="0"/>
    <x v="0"/>
    <x v="0"/>
    <x v="1"/>
    <x v="1"/>
    <x v="0"/>
    <x v="0"/>
    <x v="0"/>
    <x v="1"/>
    <x v="0"/>
    <x v="1"/>
    <x v="0"/>
    <x v="0"/>
    <x v="0"/>
    <x v="0"/>
    <x v="0"/>
    <x v="0"/>
    <x v="0"/>
    <x v="0"/>
  </r>
  <r>
    <x v="1"/>
    <n v="58"/>
    <x v="0"/>
    <x v="0"/>
    <x v="0"/>
    <x v="0"/>
    <x v="0"/>
    <x v="0"/>
    <x v="0"/>
    <x v="0"/>
    <x v="1"/>
    <x v="0"/>
    <x v="1"/>
    <x v="0"/>
    <x v="0"/>
    <x v="0"/>
    <x v="0"/>
    <x v="0"/>
    <x v="0"/>
    <x v="0"/>
    <x v="0"/>
  </r>
  <r>
    <x v="1"/>
    <n v="55"/>
    <x v="0"/>
    <x v="1"/>
    <x v="0"/>
    <x v="4"/>
    <x v="0"/>
    <x v="1"/>
    <x v="1"/>
    <x v="0"/>
    <x v="1"/>
    <x v="3"/>
    <x v="3"/>
    <x v="0"/>
    <x v="1"/>
    <x v="0"/>
    <x v="0"/>
    <x v="0"/>
    <x v="0"/>
    <x v="0"/>
    <x v="0"/>
  </r>
  <r>
    <x v="0"/>
    <n v="24"/>
    <x v="0"/>
    <x v="1"/>
    <x v="0"/>
    <x v="0"/>
    <x v="3"/>
    <x v="0"/>
    <x v="0"/>
    <x v="0"/>
    <x v="0"/>
    <x v="2"/>
    <x v="1"/>
    <x v="0"/>
    <x v="0"/>
    <x v="0"/>
    <x v="0"/>
    <x v="0"/>
    <x v="0"/>
    <x v="0"/>
    <x v="0"/>
  </r>
  <r>
    <x v="1"/>
    <n v="45"/>
    <x v="0"/>
    <x v="0"/>
    <x v="0"/>
    <x v="0"/>
    <x v="4"/>
    <x v="0"/>
    <x v="0"/>
    <x v="0"/>
    <x v="2"/>
    <x v="1"/>
    <x v="2"/>
    <x v="0"/>
    <x v="0"/>
    <x v="0"/>
    <x v="0"/>
    <x v="0"/>
    <x v="0"/>
    <x v="0"/>
    <x v="0"/>
  </r>
  <r>
    <x v="0"/>
    <n v="34"/>
    <x v="0"/>
    <x v="0"/>
    <x v="0"/>
    <x v="1"/>
    <x v="1"/>
    <x v="0"/>
    <x v="0"/>
    <x v="0"/>
    <x v="0"/>
    <x v="2"/>
    <x v="2"/>
    <x v="0"/>
    <x v="1"/>
    <x v="0"/>
    <x v="0"/>
    <x v="0"/>
    <x v="0"/>
    <x v="0"/>
    <x v="0"/>
  </r>
  <r>
    <x v="0"/>
    <n v="23"/>
    <x v="0"/>
    <x v="1"/>
    <x v="0"/>
    <x v="1"/>
    <x v="1"/>
    <x v="0"/>
    <x v="0"/>
    <x v="0"/>
    <x v="0"/>
    <x v="2"/>
    <x v="1"/>
    <x v="0"/>
    <x v="0"/>
    <x v="0"/>
    <x v="0"/>
    <x v="0"/>
    <x v="0"/>
    <x v="0"/>
    <x v="0"/>
  </r>
  <r>
    <x v="1"/>
    <n v="29"/>
    <x v="0"/>
    <x v="0"/>
    <x v="0"/>
    <x v="0"/>
    <x v="0"/>
    <x v="0"/>
    <x v="0"/>
    <x v="0"/>
    <x v="2"/>
    <x v="0"/>
    <x v="1"/>
    <x v="0"/>
    <x v="0"/>
    <x v="0"/>
    <x v="0"/>
    <x v="0"/>
    <x v="0"/>
    <x v="0"/>
    <x v="0"/>
  </r>
  <r>
    <x v="0"/>
    <n v="54"/>
    <x v="0"/>
    <x v="0"/>
    <x v="0"/>
    <x v="1"/>
    <x v="1"/>
    <x v="0"/>
    <x v="0"/>
    <x v="0"/>
    <x v="2"/>
    <x v="1"/>
    <x v="1"/>
    <x v="0"/>
    <x v="0"/>
    <x v="0"/>
    <x v="0"/>
    <x v="0"/>
    <x v="0"/>
    <x v="0"/>
    <x v="0"/>
  </r>
  <r>
    <x v="0"/>
    <n v="56"/>
    <x v="0"/>
    <x v="0"/>
    <x v="0"/>
    <x v="0"/>
    <x v="3"/>
    <x v="0"/>
    <x v="0"/>
    <x v="0"/>
    <x v="2"/>
    <x v="1"/>
    <x v="1"/>
    <x v="0"/>
    <x v="0"/>
    <x v="0"/>
    <x v="0"/>
    <x v="0"/>
    <x v="0"/>
    <x v="0"/>
    <x v="0"/>
  </r>
  <r>
    <x v="0"/>
    <n v="65"/>
    <x v="0"/>
    <x v="1"/>
    <x v="0"/>
    <x v="0"/>
    <x v="0"/>
    <x v="0"/>
    <x v="0"/>
    <x v="0"/>
    <x v="0"/>
    <x v="2"/>
    <x v="2"/>
    <x v="0"/>
    <x v="0"/>
    <x v="0"/>
    <x v="0"/>
    <x v="0"/>
    <x v="0"/>
    <x v="0"/>
    <x v="0"/>
  </r>
  <r>
    <x v="0"/>
    <n v="41"/>
    <x v="0"/>
    <x v="0"/>
    <x v="0"/>
    <x v="1"/>
    <x v="1"/>
    <x v="0"/>
    <x v="0"/>
    <x v="0"/>
    <x v="0"/>
    <x v="2"/>
    <x v="1"/>
    <x v="0"/>
    <x v="0"/>
    <x v="0"/>
    <x v="0"/>
    <x v="0"/>
    <x v="0"/>
    <x v="0"/>
    <x v="0"/>
  </r>
  <r>
    <x v="0"/>
    <n v="32"/>
    <x v="0"/>
    <x v="0"/>
    <x v="0"/>
    <x v="0"/>
    <x v="3"/>
    <x v="0"/>
    <x v="0"/>
    <x v="0"/>
    <x v="2"/>
    <x v="1"/>
    <x v="1"/>
    <x v="0"/>
    <x v="0"/>
    <x v="0"/>
    <x v="0"/>
    <x v="0"/>
    <x v="0"/>
    <x v="0"/>
    <x v="0"/>
  </r>
  <r>
    <x v="0"/>
    <n v="64"/>
    <x v="0"/>
    <x v="1"/>
    <x v="0"/>
    <x v="0"/>
    <x v="0"/>
    <x v="0"/>
    <x v="0"/>
    <x v="0"/>
    <x v="2"/>
    <x v="1"/>
    <x v="1"/>
    <x v="0"/>
    <x v="0"/>
    <x v="0"/>
    <x v="0"/>
    <x v="0"/>
    <x v="0"/>
    <x v="0"/>
    <x v="0"/>
  </r>
  <r>
    <x v="1"/>
    <n v="39"/>
    <x v="0"/>
    <x v="1"/>
    <x v="0"/>
    <x v="0"/>
    <x v="3"/>
    <x v="0"/>
    <x v="0"/>
    <x v="0"/>
    <x v="2"/>
    <x v="1"/>
    <x v="1"/>
    <x v="0"/>
    <x v="0"/>
    <x v="0"/>
    <x v="0"/>
    <x v="0"/>
    <x v="0"/>
    <x v="0"/>
    <x v="0"/>
  </r>
  <r>
    <x v="1"/>
    <n v="43"/>
    <x v="0"/>
    <x v="0"/>
    <x v="0"/>
    <x v="0"/>
    <x v="3"/>
    <x v="0"/>
    <x v="0"/>
    <x v="0"/>
    <x v="2"/>
    <x v="1"/>
    <x v="2"/>
    <x v="0"/>
    <x v="0"/>
    <x v="0"/>
    <x v="0"/>
    <x v="0"/>
    <x v="0"/>
    <x v="0"/>
    <x v="0"/>
  </r>
  <r>
    <x v="0"/>
    <n v="47"/>
    <x v="1"/>
    <x v="2"/>
    <x v="0"/>
    <x v="0"/>
    <x v="0"/>
    <x v="0"/>
    <x v="4"/>
    <x v="0"/>
    <x v="1"/>
    <x v="0"/>
    <x v="1"/>
    <x v="0"/>
    <x v="0"/>
    <x v="0"/>
    <x v="0"/>
    <x v="0"/>
    <x v="0"/>
    <x v="0"/>
    <x v="0"/>
  </r>
  <r>
    <x v="0"/>
    <n v="42"/>
    <x v="1"/>
    <x v="3"/>
    <x v="0"/>
    <x v="1"/>
    <x v="1"/>
    <x v="0"/>
    <x v="0"/>
    <x v="0"/>
    <x v="2"/>
    <x v="1"/>
    <x v="2"/>
    <x v="0"/>
    <x v="1"/>
    <x v="0"/>
    <x v="0"/>
    <x v="0"/>
    <x v="0"/>
    <x v="0"/>
    <x v="0"/>
  </r>
  <r>
    <x v="1"/>
    <n v="34"/>
    <x v="1"/>
    <x v="2"/>
    <x v="0"/>
    <x v="3"/>
    <x v="3"/>
    <x v="0"/>
    <x v="4"/>
    <x v="0"/>
    <x v="2"/>
    <x v="1"/>
    <x v="1"/>
    <x v="0"/>
    <x v="0"/>
    <x v="0"/>
    <x v="0"/>
    <x v="0"/>
    <x v="0"/>
    <x v="0"/>
    <x v="0"/>
  </r>
  <r>
    <x v="0"/>
    <n v="67"/>
    <x v="1"/>
    <x v="3"/>
    <x v="0"/>
    <x v="1"/>
    <x v="1"/>
    <x v="0"/>
    <x v="0"/>
    <x v="0"/>
    <x v="1"/>
    <x v="0"/>
    <x v="1"/>
    <x v="0"/>
    <x v="1"/>
    <x v="0"/>
    <x v="0"/>
    <x v="0"/>
    <x v="0"/>
    <x v="0"/>
    <x v="0"/>
  </r>
  <r>
    <x v="0"/>
    <n v="41"/>
    <x v="1"/>
    <x v="3"/>
    <x v="0"/>
    <x v="0"/>
    <x v="0"/>
    <x v="0"/>
    <x v="0"/>
    <x v="0"/>
    <x v="0"/>
    <x v="1"/>
    <x v="1"/>
    <x v="0"/>
    <x v="0"/>
    <x v="0"/>
    <x v="0"/>
    <x v="0"/>
    <x v="0"/>
    <x v="0"/>
    <x v="0"/>
  </r>
  <r>
    <x v="0"/>
    <n v="39"/>
    <x v="1"/>
    <x v="3"/>
    <x v="0"/>
    <x v="0"/>
    <x v="0"/>
    <x v="0"/>
    <x v="0"/>
    <x v="0"/>
    <x v="1"/>
    <x v="0"/>
    <x v="1"/>
    <x v="0"/>
    <x v="0"/>
    <x v="0"/>
    <x v="0"/>
    <x v="0"/>
    <x v="0"/>
    <x v="0"/>
    <x v="0"/>
  </r>
  <r>
    <x v="0"/>
    <n v="58"/>
    <x v="1"/>
    <x v="2"/>
    <x v="0"/>
    <x v="1"/>
    <x v="1"/>
    <x v="0"/>
    <x v="0"/>
    <x v="0"/>
    <x v="2"/>
    <x v="1"/>
    <x v="1"/>
    <x v="0"/>
    <x v="1"/>
    <x v="0"/>
    <x v="0"/>
    <x v="0"/>
    <x v="0"/>
    <x v="0"/>
    <x v="0"/>
  </r>
  <r>
    <x v="0"/>
    <n v="39"/>
    <x v="1"/>
    <x v="3"/>
    <x v="0"/>
    <x v="0"/>
    <x v="4"/>
    <x v="0"/>
    <x v="0"/>
    <x v="0"/>
    <x v="2"/>
    <x v="0"/>
    <x v="1"/>
    <x v="0"/>
    <x v="0"/>
    <x v="0"/>
    <x v="0"/>
    <x v="0"/>
    <x v="0"/>
    <x v="0"/>
    <x v="0"/>
  </r>
  <r>
    <x v="1"/>
    <n v="64"/>
    <x v="1"/>
    <x v="2"/>
    <x v="0"/>
    <x v="0"/>
    <x v="0"/>
    <x v="0"/>
    <x v="0"/>
    <x v="0"/>
    <x v="2"/>
    <x v="1"/>
    <x v="1"/>
    <x v="0"/>
    <x v="0"/>
    <x v="0"/>
    <x v="0"/>
    <x v="0"/>
    <x v="0"/>
    <x v="0"/>
    <x v="0"/>
  </r>
  <r>
    <x v="0"/>
    <n v="33"/>
    <x v="1"/>
    <x v="3"/>
    <x v="0"/>
    <x v="0"/>
    <x v="1"/>
    <x v="0"/>
    <x v="0"/>
    <x v="0"/>
    <x v="2"/>
    <x v="2"/>
    <x v="1"/>
    <x v="0"/>
    <x v="0"/>
    <x v="0"/>
    <x v="0"/>
    <x v="0"/>
    <x v="0"/>
    <x v="0"/>
    <x v="0"/>
  </r>
  <r>
    <x v="0"/>
    <n v="63"/>
    <x v="1"/>
    <x v="3"/>
    <x v="0"/>
    <x v="1"/>
    <x v="1"/>
    <x v="0"/>
    <x v="0"/>
    <x v="0"/>
    <x v="2"/>
    <x v="0"/>
    <x v="1"/>
    <x v="0"/>
    <x v="1"/>
    <x v="0"/>
    <x v="0"/>
    <x v="0"/>
    <x v="0"/>
    <x v="0"/>
    <x v="0"/>
  </r>
  <r>
    <x v="1"/>
    <n v="64"/>
    <x v="1"/>
    <x v="2"/>
    <x v="0"/>
    <x v="1"/>
    <x v="1"/>
    <x v="0"/>
    <x v="0"/>
    <x v="0"/>
    <x v="0"/>
    <x v="1"/>
    <x v="1"/>
    <x v="0"/>
    <x v="1"/>
    <x v="0"/>
    <x v="0"/>
    <x v="0"/>
    <x v="0"/>
    <x v="0"/>
    <x v="0"/>
  </r>
  <r>
    <x v="0"/>
    <n v="44"/>
    <x v="1"/>
    <x v="3"/>
    <x v="2"/>
    <x v="1"/>
    <x v="5"/>
    <x v="1"/>
    <x v="0"/>
    <x v="0"/>
    <x v="1"/>
    <x v="3"/>
    <x v="1"/>
    <x v="0"/>
    <x v="0"/>
    <x v="0"/>
    <x v="0"/>
    <x v="0"/>
    <x v="0"/>
    <x v="0"/>
    <x v="0"/>
  </r>
  <r>
    <x v="0"/>
    <n v="54"/>
    <x v="1"/>
    <x v="2"/>
    <x v="0"/>
    <x v="1"/>
    <x v="1"/>
    <x v="0"/>
    <x v="0"/>
    <x v="0"/>
    <x v="2"/>
    <x v="0"/>
    <x v="2"/>
    <x v="0"/>
    <x v="1"/>
    <x v="0"/>
    <x v="0"/>
    <x v="0"/>
    <x v="0"/>
    <x v="0"/>
    <x v="0"/>
  </r>
  <r>
    <x v="0"/>
    <n v="42"/>
    <x v="1"/>
    <x v="3"/>
    <x v="0"/>
    <x v="1"/>
    <x v="1"/>
    <x v="0"/>
    <x v="0"/>
    <x v="0"/>
    <x v="1"/>
    <x v="0"/>
    <x v="1"/>
    <x v="0"/>
    <x v="0"/>
    <x v="0"/>
    <x v="0"/>
    <x v="0"/>
    <x v="0"/>
    <x v="0"/>
    <x v="0"/>
  </r>
  <r>
    <x v="1"/>
    <n v="39"/>
    <x v="1"/>
    <x v="3"/>
    <x v="0"/>
    <x v="0"/>
    <x v="0"/>
    <x v="0"/>
    <x v="0"/>
    <x v="0"/>
    <x v="2"/>
    <x v="0"/>
    <x v="1"/>
    <x v="0"/>
    <x v="0"/>
    <x v="0"/>
    <x v="0"/>
    <x v="0"/>
    <x v="0"/>
    <x v="0"/>
    <x v="0"/>
  </r>
  <r>
    <x v="1"/>
    <n v="39"/>
    <x v="1"/>
    <x v="3"/>
    <x v="0"/>
    <x v="0"/>
    <x v="4"/>
    <x v="0"/>
    <x v="0"/>
    <x v="0"/>
    <x v="1"/>
    <x v="0"/>
    <x v="1"/>
    <x v="0"/>
    <x v="0"/>
    <x v="0"/>
    <x v="0"/>
    <x v="0"/>
    <x v="0"/>
    <x v="0"/>
    <x v="0"/>
  </r>
  <r>
    <x v="0"/>
    <n v="48"/>
    <x v="1"/>
    <x v="3"/>
    <x v="1"/>
    <x v="4"/>
    <x v="1"/>
    <x v="1"/>
    <x v="1"/>
    <x v="0"/>
    <x v="1"/>
    <x v="3"/>
    <x v="3"/>
    <x v="0"/>
    <x v="3"/>
    <x v="0"/>
    <x v="0"/>
    <x v="0"/>
    <x v="0"/>
    <x v="0"/>
    <x v="0"/>
  </r>
  <r>
    <x v="1"/>
    <n v="39"/>
    <x v="1"/>
    <x v="3"/>
    <x v="0"/>
    <x v="1"/>
    <x v="1"/>
    <x v="0"/>
    <x v="0"/>
    <x v="0"/>
    <x v="2"/>
    <x v="1"/>
    <x v="1"/>
    <x v="0"/>
    <x v="0"/>
    <x v="0"/>
    <x v="0"/>
    <x v="0"/>
    <x v="0"/>
    <x v="0"/>
    <x v="0"/>
  </r>
  <r>
    <x v="0"/>
    <n v="59"/>
    <x v="1"/>
    <x v="2"/>
    <x v="2"/>
    <x v="5"/>
    <x v="1"/>
    <x v="1"/>
    <x v="0"/>
    <x v="0"/>
    <x v="1"/>
    <x v="3"/>
    <x v="1"/>
    <x v="0"/>
    <x v="1"/>
    <x v="0"/>
    <x v="0"/>
    <x v="0"/>
    <x v="0"/>
    <x v="0"/>
    <x v="0"/>
  </r>
  <r>
    <x v="0"/>
    <n v="41"/>
    <x v="1"/>
    <x v="3"/>
    <x v="0"/>
    <x v="0"/>
    <x v="0"/>
    <x v="0"/>
    <x v="0"/>
    <x v="0"/>
    <x v="2"/>
    <x v="0"/>
    <x v="1"/>
    <x v="0"/>
    <x v="0"/>
    <x v="0"/>
    <x v="0"/>
    <x v="0"/>
    <x v="0"/>
    <x v="0"/>
    <x v="0"/>
  </r>
  <r>
    <x v="0"/>
    <n v="35"/>
    <x v="1"/>
    <x v="3"/>
    <x v="0"/>
    <x v="1"/>
    <x v="1"/>
    <x v="0"/>
    <x v="0"/>
    <x v="0"/>
    <x v="1"/>
    <x v="0"/>
    <x v="1"/>
    <x v="0"/>
    <x v="1"/>
    <x v="0"/>
    <x v="0"/>
    <x v="0"/>
    <x v="0"/>
    <x v="0"/>
    <x v="0"/>
  </r>
  <r>
    <x v="0"/>
    <n v="68"/>
    <x v="1"/>
    <x v="2"/>
    <x v="0"/>
    <x v="1"/>
    <x v="1"/>
    <x v="0"/>
    <x v="0"/>
    <x v="0"/>
    <x v="2"/>
    <x v="0"/>
    <x v="1"/>
    <x v="0"/>
    <x v="1"/>
    <x v="0"/>
    <x v="0"/>
    <x v="0"/>
    <x v="0"/>
    <x v="0"/>
    <x v="0"/>
  </r>
  <r>
    <x v="0"/>
    <n v="37"/>
    <x v="1"/>
    <x v="3"/>
    <x v="0"/>
    <x v="0"/>
    <x v="3"/>
    <x v="0"/>
    <x v="0"/>
    <x v="0"/>
    <x v="2"/>
    <x v="0"/>
    <x v="1"/>
    <x v="0"/>
    <x v="0"/>
    <x v="0"/>
    <x v="0"/>
    <x v="0"/>
    <x v="0"/>
    <x v="0"/>
    <x v="0"/>
  </r>
  <r>
    <x v="1"/>
    <n v="50"/>
    <x v="1"/>
    <x v="2"/>
    <x v="0"/>
    <x v="1"/>
    <x v="1"/>
    <x v="0"/>
    <x v="0"/>
    <x v="0"/>
    <x v="2"/>
    <x v="0"/>
    <x v="1"/>
    <x v="0"/>
    <x v="0"/>
    <x v="0"/>
    <x v="0"/>
    <x v="0"/>
    <x v="0"/>
    <x v="0"/>
    <x v="0"/>
  </r>
  <r>
    <x v="0"/>
    <n v="32"/>
    <x v="1"/>
    <x v="2"/>
    <x v="2"/>
    <x v="1"/>
    <x v="0"/>
    <x v="1"/>
    <x v="0"/>
    <x v="0"/>
    <x v="1"/>
    <x v="3"/>
    <x v="1"/>
    <x v="0"/>
    <x v="1"/>
    <x v="0"/>
    <x v="0"/>
    <x v="0"/>
    <x v="0"/>
    <x v="0"/>
    <x v="0"/>
  </r>
  <r>
    <x v="0"/>
    <n v="55"/>
    <x v="1"/>
    <x v="3"/>
    <x v="2"/>
    <x v="5"/>
    <x v="2"/>
    <x v="1"/>
    <x v="0"/>
    <x v="0"/>
    <x v="1"/>
    <x v="3"/>
    <x v="1"/>
    <x v="0"/>
    <x v="1"/>
    <x v="0"/>
    <x v="0"/>
    <x v="0"/>
    <x v="0"/>
    <x v="0"/>
    <x v="0"/>
  </r>
  <r>
    <x v="0"/>
    <n v="68"/>
    <x v="1"/>
    <x v="3"/>
    <x v="0"/>
    <x v="1"/>
    <x v="1"/>
    <x v="0"/>
    <x v="0"/>
    <x v="0"/>
    <x v="1"/>
    <x v="0"/>
    <x v="1"/>
    <x v="0"/>
    <x v="1"/>
    <x v="0"/>
    <x v="0"/>
    <x v="0"/>
    <x v="0"/>
    <x v="0"/>
    <x v="0"/>
  </r>
  <r>
    <x v="0"/>
    <n v="63"/>
    <x v="1"/>
    <x v="2"/>
    <x v="0"/>
    <x v="1"/>
    <x v="1"/>
    <x v="0"/>
    <x v="0"/>
    <x v="0"/>
    <x v="0"/>
    <x v="1"/>
    <x v="1"/>
    <x v="0"/>
    <x v="0"/>
    <x v="0"/>
    <x v="0"/>
    <x v="0"/>
    <x v="0"/>
    <x v="0"/>
    <x v="0"/>
  </r>
  <r>
    <x v="1"/>
    <n v="49"/>
    <x v="1"/>
    <x v="2"/>
    <x v="2"/>
    <x v="5"/>
    <x v="1"/>
    <x v="1"/>
    <x v="0"/>
    <x v="0"/>
    <x v="1"/>
    <x v="3"/>
    <x v="1"/>
    <x v="0"/>
    <x v="1"/>
    <x v="0"/>
    <x v="0"/>
    <x v="0"/>
    <x v="0"/>
    <x v="0"/>
    <x v="0"/>
  </r>
  <r>
    <x v="0"/>
    <n v="52"/>
    <x v="1"/>
    <x v="3"/>
    <x v="1"/>
    <x v="1"/>
    <x v="1"/>
    <x v="0"/>
    <x v="0"/>
    <x v="0"/>
    <x v="1"/>
    <x v="0"/>
    <x v="1"/>
    <x v="0"/>
    <x v="1"/>
    <x v="0"/>
    <x v="0"/>
    <x v="0"/>
    <x v="0"/>
    <x v="0"/>
    <x v="0"/>
  </r>
  <r>
    <x v="1"/>
    <n v="59"/>
    <x v="1"/>
    <x v="3"/>
    <x v="0"/>
    <x v="1"/>
    <x v="1"/>
    <x v="0"/>
    <x v="0"/>
    <x v="0"/>
    <x v="2"/>
    <x v="1"/>
    <x v="1"/>
    <x v="0"/>
    <x v="0"/>
    <x v="0"/>
    <x v="0"/>
    <x v="0"/>
    <x v="0"/>
    <x v="0"/>
    <x v="0"/>
  </r>
  <r>
    <x v="0"/>
    <n v="19"/>
    <x v="1"/>
    <x v="2"/>
    <x v="1"/>
    <x v="4"/>
    <x v="1"/>
    <x v="1"/>
    <x v="1"/>
    <x v="0"/>
    <x v="1"/>
    <x v="3"/>
    <x v="3"/>
    <x v="0"/>
    <x v="3"/>
    <x v="0"/>
    <x v="0"/>
    <x v="0"/>
    <x v="0"/>
    <x v="0"/>
    <x v="0"/>
  </r>
  <r>
    <x v="0"/>
    <n v="33"/>
    <x v="1"/>
    <x v="2"/>
    <x v="0"/>
    <x v="1"/>
    <x v="1"/>
    <x v="0"/>
    <x v="0"/>
    <x v="0"/>
    <x v="2"/>
    <x v="0"/>
    <x v="1"/>
    <x v="0"/>
    <x v="1"/>
    <x v="0"/>
    <x v="0"/>
    <x v="0"/>
    <x v="0"/>
    <x v="0"/>
    <x v="0"/>
  </r>
  <r>
    <x v="0"/>
    <n v="47"/>
    <x v="1"/>
    <x v="3"/>
    <x v="1"/>
    <x v="5"/>
    <x v="1"/>
    <x v="1"/>
    <x v="0"/>
    <x v="0"/>
    <x v="1"/>
    <x v="3"/>
    <x v="1"/>
    <x v="0"/>
    <x v="3"/>
    <x v="0"/>
    <x v="0"/>
    <x v="0"/>
    <x v="0"/>
    <x v="0"/>
    <x v="0"/>
  </r>
  <r>
    <x v="0"/>
    <n v="37"/>
    <x v="1"/>
    <x v="3"/>
    <x v="0"/>
    <x v="0"/>
    <x v="3"/>
    <x v="0"/>
    <x v="0"/>
    <x v="0"/>
    <x v="0"/>
    <x v="0"/>
    <x v="2"/>
    <x v="0"/>
    <x v="0"/>
    <x v="0"/>
    <x v="0"/>
    <x v="0"/>
    <x v="0"/>
    <x v="0"/>
    <x v="0"/>
  </r>
  <r>
    <x v="0"/>
    <n v="46"/>
    <x v="1"/>
    <x v="3"/>
    <x v="2"/>
    <x v="5"/>
    <x v="1"/>
    <x v="1"/>
    <x v="0"/>
    <x v="0"/>
    <x v="1"/>
    <x v="3"/>
    <x v="1"/>
    <x v="0"/>
    <x v="1"/>
    <x v="0"/>
    <x v="0"/>
    <x v="0"/>
    <x v="0"/>
    <x v="0"/>
    <x v="0"/>
  </r>
  <r>
    <x v="0"/>
    <n v="69"/>
    <x v="1"/>
    <x v="3"/>
    <x v="0"/>
    <x v="1"/>
    <x v="2"/>
    <x v="1"/>
    <x v="0"/>
    <x v="0"/>
    <x v="1"/>
    <x v="3"/>
    <x v="2"/>
    <x v="0"/>
    <x v="1"/>
    <x v="0"/>
    <x v="0"/>
    <x v="0"/>
    <x v="0"/>
    <x v="0"/>
    <x v="0"/>
  </r>
  <r>
    <x v="1"/>
    <n v="36"/>
    <x v="1"/>
    <x v="3"/>
    <x v="0"/>
    <x v="1"/>
    <x v="0"/>
    <x v="0"/>
    <x v="0"/>
    <x v="0"/>
    <x v="1"/>
    <x v="0"/>
    <x v="2"/>
    <x v="0"/>
    <x v="0"/>
    <x v="0"/>
    <x v="0"/>
    <x v="0"/>
    <x v="0"/>
    <x v="0"/>
    <x v="0"/>
  </r>
  <r>
    <x v="1"/>
    <n v="41"/>
    <x v="1"/>
    <x v="2"/>
    <x v="2"/>
    <x v="5"/>
    <x v="0"/>
    <x v="1"/>
    <x v="0"/>
    <x v="0"/>
    <x v="1"/>
    <x v="3"/>
    <x v="1"/>
    <x v="0"/>
    <x v="1"/>
    <x v="0"/>
    <x v="0"/>
    <x v="0"/>
    <x v="0"/>
    <x v="0"/>
    <x v="0"/>
  </r>
  <r>
    <x v="0"/>
    <n v="43"/>
    <x v="1"/>
    <x v="2"/>
    <x v="0"/>
    <x v="1"/>
    <x v="1"/>
    <x v="0"/>
    <x v="4"/>
    <x v="0"/>
    <x v="1"/>
    <x v="2"/>
    <x v="0"/>
    <x v="0"/>
    <x v="1"/>
    <x v="0"/>
    <x v="0"/>
    <x v="0"/>
    <x v="0"/>
    <x v="0"/>
    <x v="0"/>
  </r>
  <r>
    <x v="0"/>
    <n v="33"/>
    <x v="1"/>
    <x v="3"/>
    <x v="2"/>
    <x v="1"/>
    <x v="3"/>
    <x v="3"/>
    <x v="0"/>
    <x v="0"/>
    <x v="1"/>
    <x v="0"/>
    <x v="1"/>
    <x v="0"/>
    <x v="1"/>
    <x v="0"/>
    <x v="0"/>
    <x v="0"/>
    <x v="0"/>
    <x v="0"/>
    <x v="0"/>
  </r>
  <r>
    <x v="1"/>
    <n v="43"/>
    <x v="1"/>
    <x v="3"/>
    <x v="0"/>
    <x v="1"/>
    <x v="1"/>
    <x v="0"/>
    <x v="0"/>
    <x v="0"/>
    <x v="0"/>
    <x v="2"/>
    <x v="0"/>
    <x v="0"/>
    <x v="0"/>
    <x v="0"/>
    <x v="0"/>
    <x v="0"/>
    <x v="0"/>
    <x v="0"/>
    <x v="0"/>
  </r>
  <r>
    <x v="0"/>
    <n v="27"/>
    <x v="1"/>
    <x v="2"/>
    <x v="0"/>
    <x v="1"/>
    <x v="1"/>
    <x v="0"/>
    <x v="0"/>
    <x v="0"/>
    <x v="2"/>
    <x v="1"/>
    <x v="1"/>
    <x v="0"/>
    <x v="1"/>
    <x v="0"/>
    <x v="0"/>
    <x v="0"/>
    <x v="0"/>
    <x v="0"/>
    <x v="0"/>
  </r>
  <r>
    <x v="1"/>
    <n v="44"/>
    <x v="1"/>
    <x v="3"/>
    <x v="0"/>
    <x v="1"/>
    <x v="1"/>
    <x v="0"/>
    <x v="4"/>
    <x v="0"/>
    <x v="1"/>
    <x v="2"/>
    <x v="0"/>
    <x v="0"/>
    <x v="1"/>
    <x v="0"/>
    <x v="0"/>
    <x v="0"/>
    <x v="0"/>
    <x v="0"/>
    <x v="0"/>
  </r>
  <r>
    <x v="0"/>
    <n v="68"/>
    <x v="1"/>
    <x v="2"/>
    <x v="0"/>
    <x v="1"/>
    <x v="1"/>
    <x v="0"/>
    <x v="0"/>
    <x v="0"/>
    <x v="1"/>
    <x v="0"/>
    <x v="1"/>
    <x v="0"/>
    <x v="1"/>
    <x v="0"/>
    <x v="0"/>
    <x v="0"/>
    <x v="0"/>
    <x v="0"/>
    <x v="0"/>
  </r>
  <r>
    <x v="0"/>
    <n v="21"/>
    <x v="1"/>
    <x v="2"/>
    <x v="0"/>
    <x v="1"/>
    <x v="1"/>
    <x v="0"/>
    <x v="0"/>
    <x v="0"/>
    <x v="0"/>
    <x v="2"/>
    <x v="1"/>
    <x v="0"/>
    <x v="0"/>
    <x v="0"/>
    <x v="0"/>
    <x v="0"/>
    <x v="0"/>
    <x v="0"/>
    <x v="0"/>
  </r>
  <r>
    <x v="1"/>
    <n v="71"/>
    <x v="1"/>
    <x v="2"/>
    <x v="0"/>
    <x v="1"/>
    <x v="1"/>
    <x v="0"/>
    <x v="0"/>
    <x v="0"/>
    <x v="0"/>
    <x v="0"/>
    <x v="1"/>
    <x v="0"/>
    <x v="1"/>
    <x v="0"/>
    <x v="0"/>
    <x v="0"/>
    <x v="0"/>
    <x v="0"/>
    <x v="0"/>
  </r>
  <r>
    <x v="1"/>
    <n v="68"/>
    <x v="1"/>
    <x v="2"/>
    <x v="2"/>
    <x v="5"/>
    <x v="1"/>
    <x v="1"/>
    <x v="0"/>
    <x v="0"/>
    <x v="1"/>
    <x v="3"/>
    <x v="1"/>
    <x v="0"/>
    <x v="1"/>
    <x v="0"/>
    <x v="0"/>
    <x v="0"/>
    <x v="0"/>
    <x v="0"/>
    <x v="0"/>
  </r>
  <r>
    <x v="0"/>
    <n v="47"/>
    <x v="1"/>
    <x v="2"/>
    <x v="2"/>
    <x v="5"/>
    <x v="1"/>
    <x v="1"/>
    <x v="0"/>
    <x v="0"/>
    <x v="1"/>
    <x v="3"/>
    <x v="1"/>
    <x v="0"/>
    <x v="1"/>
    <x v="0"/>
    <x v="0"/>
    <x v="0"/>
    <x v="0"/>
    <x v="0"/>
    <x v="0"/>
  </r>
  <r>
    <x v="1"/>
    <n v="57"/>
    <x v="1"/>
    <x v="2"/>
    <x v="2"/>
    <x v="1"/>
    <x v="1"/>
    <x v="0"/>
    <x v="0"/>
    <x v="0"/>
    <x v="2"/>
    <x v="1"/>
    <x v="1"/>
    <x v="0"/>
    <x v="1"/>
    <x v="0"/>
    <x v="0"/>
    <x v="0"/>
    <x v="0"/>
    <x v="0"/>
    <x v="0"/>
  </r>
  <r>
    <x v="0"/>
    <n v="70"/>
    <x v="1"/>
    <x v="3"/>
    <x v="2"/>
    <x v="1"/>
    <x v="5"/>
    <x v="1"/>
    <x v="0"/>
    <x v="0"/>
    <x v="0"/>
    <x v="3"/>
    <x v="0"/>
    <x v="0"/>
    <x v="1"/>
    <x v="0"/>
    <x v="0"/>
    <x v="0"/>
    <x v="0"/>
    <x v="0"/>
    <x v="0"/>
  </r>
  <r>
    <x v="1"/>
    <n v="68"/>
    <x v="1"/>
    <x v="2"/>
    <x v="2"/>
    <x v="5"/>
    <x v="1"/>
    <x v="1"/>
    <x v="0"/>
    <x v="0"/>
    <x v="1"/>
    <x v="3"/>
    <x v="1"/>
    <x v="0"/>
    <x v="1"/>
    <x v="0"/>
    <x v="0"/>
    <x v="0"/>
    <x v="0"/>
    <x v="0"/>
    <x v="0"/>
  </r>
  <r>
    <x v="0"/>
    <n v="46"/>
    <x v="1"/>
    <x v="2"/>
    <x v="2"/>
    <x v="1"/>
    <x v="1"/>
    <x v="0"/>
    <x v="0"/>
    <x v="0"/>
    <x v="2"/>
    <x v="0"/>
    <x v="2"/>
    <x v="0"/>
    <x v="1"/>
    <x v="0"/>
    <x v="0"/>
    <x v="0"/>
    <x v="0"/>
    <x v="0"/>
    <x v="0"/>
  </r>
  <r>
    <x v="0"/>
    <n v="50"/>
    <x v="1"/>
    <x v="2"/>
    <x v="2"/>
    <x v="1"/>
    <x v="1"/>
    <x v="0"/>
    <x v="0"/>
    <x v="0"/>
    <x v="2"/>
    <x v="1"/>
    <x v="1"/>
    <x v="0"/>
    <x v="1"/>
    <x v="0"/>
    <x v="0"/>
    <x v="0"/>
    <x v="0"/>
    <x v="0"/>
    <x v="0"/>
  </r>
  <r>
    <x v="1"/>
    <n v="40"/>
    <x v="1"/>
    <x v="3"/>
    <x v="0"/>
    <x v="1"/>
    <x v="1"/>
    <x v="0"/>
    <x v="0"/>
    <x v="0"/>
    <x v="2"/>
    <x v="0"/>
    <x v="1"/>
    <x v="0"/>
    <x v="1"/>
    <x v="0"/>
    <x v="0"/>
    <x v="0"/>
    <x v="0"/>
    <x v="0"/>
    <x v="0"/>
  </r>
  <r>
    <x v="0"/>
    <n v="32"/>
    <x v="1"/>
    <x v="3"/>
    <x v="2"/>
    <x v="5"/>
    <x v="1"/>
    <x v="1"/>
    <x v="0"/>
    <x v="0"/>
    <x v="1"/>
    <x v="3"/>
    <x v="1"/>
    <x v="0"/>
    <x v="1"/>
    <x v="0"/>
    <x v="0"/>
    <x v="0"/>
    <x v="0"/>
    <x v="0"/>
    <x v="0"/>
  </r>
  <r>
    <x v="0"/>
    <n v="33"/>
    <x v="1"/>
    <x v="3"/>
    <x v="2"/>
    <x v="5"/>
    <x v="1"/>
    <x v="1"/>
    <x v="0"/>
    <x v="0"/>
    <x v="1"/>
    <x v="3"/>
    <x v="1"/>
    <x v="0"/>
    <x v="1"/>
    <x v="0"/>
    <x v="0"/>
    <x v="0"/>
    <x v="0"/>
    <x v="0"/>
    <x v="0"/>
  </r>
  <r>
    <x v="0"/>
    <n v="68"/>
    <x v="1"/>
    <x v="2"/>
    <x v="0"/>
    <x v="1"/>
    <x v="1"/>
    <x v="0"/>
    <x v="0"/>
    <x v="0"/>
    <x v="2"/>
    <x v="1"/>
    <x v="1"/>
    <x v="0"/>
    <x v="1"/>
    <x v="0"/>
    <x v="0"/>
    <x v="0"/>
    <x v="0"/>
    <x v="0"/>
    <x v="0"/>
  </r>
  <r>
    <x v="0"/>
    <n v="64"/>
    <x v="1"/>
    <x v="2"/>
    <x v="0"/>
    <x v="0"/>
    <x v="0"/>
    <x v="0"/>
    <x v="0"/>
    <x v="0"/>
    <x v="2"/>
    <x v="0"/>
    <x v="1"/>
    <x v="0"/>
    <x v="0"/>
    <x v="0"/>
    <x v="0"/>
    <x v="0"/>
    <x v="0"/>
    <x v="0"/>
    <x v="0"/>
  </r>
  <r>
    <x v="0"/>
    <n v="39"/>
    <x v="1"/>
    <x v="3"/>
    <x v="0"/>
    <x v="0"/>
    <x v="3"/>
    <x v="0"/>
    <x v="0"/>
    <x v="0"/>
    <x v="1"/>
    <x v="0"/>
    <x v="1"/>
    <x v="0"/>
    <x v="1"/>
    <x v="0"/>
    <x v="0"/>
    <x v="0"/>
    <x v="0"/>
    <x v="0"/>
    <x v="0"/>
  </r>
  <r>
    <x v="1"/>
    <n v="55"/>
    <x v="1"/>
    <x v="3"/>
    <x v="0"/>
    <x v="0"/>
    <x v="0"/>
    <x v="0"/>
    <x v="0"/>
    <x v="0"/>
    <x v="1"/>
    <x v="0"/>
    <x v="1"/>
    <x v="0"/>
    <x v="0"/>
    <x v="0"/>
    <x v="0"/>
    <x v="0"/>
    <x v="0"/>
    <x v="0"/>
    <x v="0"/>
  </r>
  <r>
    <x v="0"/>
    <n v="39"/>
    <x v="1"/>
    <x v="3"/>
    <x v="0"/>
    <x v="1"/>
    <x v="1"/>
    <x v="0"/>
    <x v="0"/>
    <x v="0"/>
    <x v="0"/>
    <x v="0"/>
    <x v="1"/>
    <x v="0"/>
    <x v="1"/>
    <x v="0"/>
    <x v="0"/>
    <x v="0"/>
    <x v="0"/>
    <x v="0"/>
    <x v="0"/>
  </r>
  <r>
    <x v="0"/>
    <n v="49"/>
    <x v="1"/>
    <x v="2"/>
    <x v="2"/>
    <x v="5"/>
    <x v="1"/>
    <x v="1"/>
    <x v="0"/>
    <x v="0"/>
    <x v="1"/>
    <x v="3"/>
    <x v="1"/>
    <x v="0"/>
    <x v="1"/>
    <x v="0"/>
    <x v="0"/>
    <x v="0"/>
    <x v="0"/>
    <x v="0"/>
    <x v="0"/>
  </r>
  <r>
    <x v="0"/>
    <n v="31"/>
    <x v="1"/>
    <x v="3"/>
    <x v="0"/>
    <x v="1"/>
    <x v="1"/>
    <x v="0"/>
    <x v="0"/>
    <x v="0"/>
    <x v="2"/>
    <x v="0"/>
    <x v="1"/>
    <x v="0"/>
    <x v="0"/>
    <x v="0"/>
    <x v="0"/>
    <x v="0"/>
    <x v="0"/>
    <x v="0"/>
    <x v="0"/>
  </r>
  <r>
    <x v="0"/>
    <n v="46"/>
    <x v="1"/>
    <x v="3"/>
    <x v="0"/>
    <x v="1"/>
    <x v="1"/>
    <x v="0"/>
    <x v="0"/>
    <x v="0"/>
    <x v="2"/>
    <x v="0"/>
    <x v="1"/>
    <x v="0"/>
    <x v="1"/>
    <x v="0"/>
    <x v="0"/>
    <x v="0"/>
    <x v="0"/>
    <x v="0"/>
    <x v="0"/>
  </r>
  <r>
    <x v="0"/>
    <n v="37"/>
    <x v="1"/>
    <x v="2"/>
    <x v="0"/>
    <x v="1"/>
    <x v="1"/>
    <x v="0"/>
    <x v="0"/>
    <x v="0"/>
    <x v="2"/>
    <x v="0"/>
    <x v="1"/>
    <x v="0"/>
    <x v="0"/>
    <x v="0"/>
    <x v="0"/>
    <x v="0"/>
    <x v="0"/>
    <x v="0"/>
    <x v="0"/>
  </r>
  <r>
    <x v="0"/>
    <n v="35"/>
    <x v="1"/>
    <x v="2"/>
    <x v="0"/>
    <x v="0"/>
    <x v="3"/>
    <x v="0"/>
    <x v="0"/>
    <x v="0"/>
    <x v="1"/>
    <x v="0"/>
    <x v="1"/>
    <x v="0"/>
    <x v="1"/>
    <x v="0"/>
    <x v="0"/>
    <x v="0"/>
    <x v="0"/>
    <x v="0"/>
    <x v="0"/>
  </r>
  <r>
    <x v="1"/>
    <n v="47"/>
    <x v="1"/>
    <x v="2"/>
    <x v="0"/>
    <x v="0"/>
    <x v="0"/>
    <x v="0"/>
    <x v="0"/>
    <x v="0"/>
    <x v="2"/>
    <x v="0"/>
    <x v="1"/>
    <x v="0"/>
    <x v="0"/>
    <x v="0"/>
    <x v="0"/>
    <x v="0"/>
    <x v="0"/>
    <x v="0"/>
    <x v="0"/>
  </r>
  <r>
    <x v="1"/>
    <n v="34"/>
    <x v="1"/>
    <x v="3"/>
    <x v="0"/>
    <x v="1"/>
    <x v="1"/>
    <x v="0"/>
    <x v="0"/>
    <x v="0"/>
    <x v="2"/>
    <x v="0"/>
    <x v="1"/>
    <x v="0"/>
    <x v="0"/>
    <x v="0"/>
    <x v="0"/>
    <x v="0"/>
    <x v="0"/>
    <x v="0"/>
    <x v="0"/>
  </r>
  <r>
    <x v="0"/>
    <n v="27"/>
    <x v="1"/>
    <x v="2"/>
    <x v="0"/>
    <x v="0"/>
    <x v="3"/>
    <x v="0"/>
    <x v="0"/>
    <x v="0"/>
    <x v="1"/>
    <x v="0"/>
    <x v="1"/>
    <x v="0"/>
    <x v="0"/>
    <x v="0"/>
    <x v="0"/>
    <x v="0"/>
    <x v="0"/>
    <x v="0"/>
    <x v="0"/>
  </r>
  <r>
    <x v="0"/>
    <n v="34"/>
    <x v="1"/>
    <x v="3"/>
    <x v="1"/>
    <x v="5"/>
    <x v="2"/>
    <x v="1"/>
    <x v="1"/>
    <x v="0"/>
    <x v="1"/>
    <x v="3"/>
    <x v="3"/>
    <x v="0"/>
    <x v="3"/>
    <x v="0"/>
    <x v="0"/>
    <x v="0"/>
    <x v="0"/>
    <x v="0"/>
    <x v="0"/>
  </r>
  <r>
    <x v="1"/>
    <n v="52"/>
    <x v="1"/>
    <x v="3"/>
    <x v="0"/>
    <x v="1"/>
    <x v="1"/>
    <x v="0"/>
    <x v="0"/>
    <x v="0"/>
    <x v="2"/>
    <x v="0"/>
    <x v="1"/>
    <x v="0"/>
    <x v="1"/>
    <x v="0"/>
    <x v="0"/>
    <x v="0"/>
    <x v="0"/>
    <x v="0"/>
    <x v="0"/>
  </r>
  <r>
    <x v="1"/>
    <n v="40"/>
    <x v="1"/>
    <x v="2"/>
    <x v="0"/>
    <x v="1"/>
    <x v="1"/>
    <x v="0"/>
    <x v="0"/>
    <x v="0"/>
    <x v="1"/>
    <x v="0"/>
    <x v="1"/>
    <x v="0"/>
    <x v="1"/>
    <x v="0"/>
    <x v="0"/>
    <x v="0"/>
    <x v="0"/>
    <x v="0"/>
    <x v="0"/>
  </r>
  <r>
    <x v="1"/>
    <n v="50"/>
    <x v="1"/>
    <x v="2"/>
    <x v="0"/>
    <x v="0"/>
    <x v="2"/>
    <x v="0"/>
    <x v="0"/>
    <x v="0"/>
    <x v="2"/>
    <x v="1"/>
    <x v="1"/>
    <x v="0"/>
    <x v="0"/>
    <x v="0"/>
    <x v="0"/>
    <x v="0"/>
    <x v="0"/>
    <x v="0"/>
    <x v="0"/>
  </r>
  <r>
    <x v="1"/>
    <n v="53"/>
    <x v="1"/>
    <x v="2"/>
    <x v="0"/>
    <x v="1"/>
    <x v="1"/>
    <x v="0"/>
    <x v="0"/>
    <x v="0"/>
    <x v="2"/>
    <x v="0"/>
    <x v="1"/>
    <x v="0"/>
    <x v="0"/>
    <x v="0"/>
    <x v="0"/>
    <x v="0"/>
    <x v="0"/>
    <x v="0"/>
    <x v="0"/>
  </r>
  <r>
    <x v="0"/>
    <n v="42"/>
    <x v="1"/>
    <x v="3"/>
    <x v="0"/>
    <x v="1"/>
    <x v="1"/>
    <x v="0"/>
    <x v="0"/>
    <x v="0"/>
    <x v="2"/>
    <x v="0"/>
    <x v="1"/>
    <x v="0"/>
    <x v="1"/>
    <x v="0"/>
    <x v="0"/>
    <x v="0"/>
    <x v="0"/>
    <x v="0"/>
    <x v="0"/>
  </r>
  <r>
    <x v="0"/>
    <n v="41"/>
    <x v="1"/>
    <x v="2"/>
    <x v="0"/>
    <x v="0"/>
    <x v="0"/>
    <x v="0"/>
    <x v="0"/>
    <x v="0"/>
    <x v="2"/>
    <x v="1"/>
    <x v="1"/>
    <x v="0"/>
    <x v="0"/>
    <x v="0"/>
    <x v="0"/>
    <x v="0"/>
    <x v="0"/>
    <x v="0"/>
    <x v="0"/>
  </r>
  <r>
    <x v="0"/>
    <n v="36"/>
    <x v="1"/>
    <x v="2"/>
    <x v="0"/>
    <x v="1"/>
    <x v="1"/>
    <x v="0"/>
    <x v="0"/>
    <x v="0"/>
    <x v="2"/>
    <x v="0"/>
    <x v="1"/>
    <x v="0"/>
    <x v="0"/>
    <x v="0"/>
    <x v="0"/>
    <x v="0"/>
    <x v="0"/>
    <x v="0"/>
    <x v="0"/>
  </r>
  <r>
    <x v="0"/>
    <n v="46"/>
    <x v="1"/>
    <x v="2"/>
    <x v="0"/>
    <x v="1"/>
    <x v="1"/>
    <x v="0"/>
    <x v="0"/>
    <x v="0"/>
    <x v="2"/>
    <x v="0"/>
    <x v="1"/>
    <x v="0"/>
    <x v="0"/>
    <x v="0"/>
    <x v="0"/>
    <x v="0"/>
    <x v="0"/>
    <x v="0"/>
    <x v="0"/>
  </r>
  <r>
    <x v="1"/>
    <n v="58"/>
    <x v="1"/>
    <x v="3"/>
    <x v="0"/>
    <x v="1"/>
    <x v="1"/>
    <x v="0"/>
    <x v="0"/>
    <x v="0"/>
    <x v="1"/>
    <x v="0"/>
    <x v="1"/>
    <x v="0"/>
    <x v="1"/>
    <x v="0"/>
    <x v="0"/>
    <x v="0"/>
    <x v="0"/>
    <x v="0"/>
    <x v="0"/>
  </r>
  <r>
    <x v="0"/>
    <n v="52"/>
    <x v="1"/>
    <x v="3"/>
    <x v="0"/>
    <x v="0"/>
    <x v="3"/>
    <x v="0"/>
    <x v="0"/>
    <x v="0"/>
    <x v="2"/>
    <x v="1"/>
    <x v="1"/>
    <x v="0"/>
    <x v="0"/>
    <x v="0"/>
    <x v="0"/>
    <x v="0"/>
    <x v="0"/>
    <x v="0"/>
    <x v="0"/>
  </r>
  <r>
    <x v="0"/>
    <n v="35"/>
    <x v="1"/>
    <x v="2"/>
    <x v="0"/>
    <x v="1"/>
    <x v="1"/>
    <x v="0"/>
    <x v="0"/>
    <x v="0"/>
    <x v="2"/>
    <x v="1"/>
    <x v="1"/>
    <x v="0"/>
    <x v="0"/>
    <x v="0"/>
    <x v="0"/>
    <x v="0"/>
    <x v="0"/>
    <x v="0"/>
    <x v="0"/>
  </r>
  <r>
    <x v="1"/>
    <n v="44"/>
    <x v="1"/>
    <x v="2"/>
    <x v="2"/>
    <x v="5"/>
    <x v="1"/>
    <x v="1"/>
    <x v="0"/>
    <x v="0"/>
    <x v="1"/>
    <x v="3"/>
    <x v="1"/>
    <x v="0"/>
    <x v="1"/>
    <x v="0"/>
    <x v="0"/>
    <x v="0"/>
    <x v="0"/>
    <x v="0"/>
    <x v="0"/>
  </r>
  <r>
    <x v="1"/>
    <n v="43"/>
    <x v="1"/>
    <x v="3"/>
    <x v="0"/>
    <x v="0"/>
    <x v="3"/>
    <x v="0"/>
    <x v="0"/>
    <x v="0"/>
    <x v="0"/>
    <x v="2"/>
    <x v="1"/>
    <x v="0"/>
    <x v="0"/>
    <x v="0"/>
    <x v="0"/>
    <x v="0"/>
    <x v="0"/>
    <x v="0"/>
    <x v="0"/>
  </r>
  <r>
    <x v="0"/>
    <n v="47"/>
    <x v="1"/>
    <x v="3"/>
    <x v="0"/>
    <x v="1"/>
    <x v="1"/>
    <x v="0"/>
    <x v="0"/>
    <x v="0"/>
    <x v="2"/>
    <x v="0"/>
    <x v="1"/>
    <x v="0"/>
    <x v="1"/>
    <x v="0"/>
    <x v="0"/>
    <x v="0"/>
    <x v="0"/>
    <x v="0"/>
    <x v="0"/>
  </r>
  <r>
    <x v="1"/>
    <n v="62"/>
    <x v="1"/>
    <x v="2"/>
    <x v="2"/>
    <x v="5"/>
    <x v="1"/>
    <x v="1"/>
    <x v="0"/>
    <x v="0"/>
    <x v="2"/>
    <x v="3"/>
    <x v="1"/>
    <x v="0"/>
    <x v="4"/>
    <x v="0"/>
    <x v="0"/>
    <x v="0"/>
    <x v="0"/>
    <x v="0"/>
    <x v="0"/>
  </r>
  <r>
    <x v="0"/>
    <n v="44"/>
    <x v="1"/>
    <x v="2"/>
    <x v="0"/>
    <x v="1"/>
    <x v="1"/>
    <x v="0"/>
    <x v="0"/>
    <x v="0"/>
    <x v="0"/>
    <x v="0"/>
    <x v="1"/>
    <x v="0"/>
    <x v="0"/>
    <x v="0"/>
    <x v="0"/>
    <x v="0"/>
    <x v="0"/>
    <x v="0"/>
    <x v="0"/>
  </r>
  <r>
    <x v="0"/>
    <n v="37"/>
    <x v="1"/>
    <x v="3"/>
    <x v="2"/>
    <x v="1"/>
    <x v="1"/>
    <x v="0"/>
    <x v="0"/>
    <x v="0"/>
    <x v="1"/>
    <x v="0"/>
    <x v="1"/>
    <x v="0"/>
    <x v="1"/>
    <x v="0"/>
    <x v="0"/>
    <x v="0"/>
    <x v="0"/>
    <x v="0"/>
    <x v="0"/>
  </r>
  <r>
    <x v="0"/>
    <n v="71"/>
    <x v="1"/>
    <x v="2"/>
    <x v="0"/>
    <x v="1"/>
    <x v="1"/>
    <x v="0"/>
    <x v="0"/>
    <x v="0"/>
    <x v="0"/>
    <x v="0"/>
    <x v="0"/>
    <x v="0"/>
    <x v="0"/>
    <x v="0"/>
    <x v="0"/>
    <x v="0"/>
    <x v="0"/>
    <x v="0"/>
    <x v="0"/>
  </r>
  <r>
    <x v="0"/>
    <n v="64"/>
    <x v="1"/>
    <x v="2"/>
    <x v="0"/>
    <x v="5"/>
    <x v="1"/>
    <x v="0"/>
    <x v="0"/>
    <x v="0"/>
    <x v="1"/>
    <x v="0"/>
    <x v="1"/>
    <x v="0"/>
    <x v="1"/>
    <x v="0"/>
    <x v="0"/>
    <x v="0"/>
    <x v="0"/>
    <x v="0"/>
    <x v="0"/>
  </r>
  <r>
    <x v="0"/>
    <n v="43"/>
    <x v="1"/>
    <x v="3"/>
    <x v="2"/>
    <x v="1"/>
    <x v="1"/>
    <x v="0"/>
    <x v="0"/>
    <x v="0"/>
    <x v="2"/>
    <x v="0"/>
    <x v="1"/>
    <x v="0"/>
    <x v="1"/>
    <x v="0"/>
    <x v="0"/>
    <x v="0"/>
    <x v="0"/>
    <x v="0"/>
    <x v="0"/>
  </r>
  <r>
    <x v="1"/>
    <n v="64"/>
    <x v="1"/>
    <x v="3"/>
    <x v="2"/>
    <x v="1"/>
    <x v="0"/>
    <x v="2"/>
    <x v="0"/>
    <x v="0"/>
    <x v="0"/>
    <x v="2"/>
    <x v="1"/>
    <x v="0"/>
    <x v="1"/>
    <x v="0"/>
    <x v="0"/>
    <x v="0"/>
    <x v="0"/>
    <x v="0"/>
    <x v="0"/>
  </r>
  <r>
    <x v="0"/>
    <n v="92"/>
    <x v="1"/>
    <x v="2"/>
    <x v="2"/>
    <x v="5"/>
    <x v="0"/>
    <x v="1"/>
    <x v="0"/>
    <x v="0"/>
    <x v="1"/>
    <x v="3"/>
    <x v="1"/>
    <x v="0"/>
    <x v="1"/>
    <x v="0"/>
    <x v="0"/>
    <x v="0"/>
    <x v="0"/>
    <x v="0"/>
    <x v="0"/>
  </r>
  <r>
    <x v="0"/>
    <n v="58"/>
    <x v="1"/>
    <x v="2"/>
    <x v="2"/>
    <x v="5"/>
    <x v="1"/>
    <x v="1"/>
    <x v="0"/>
    <x v="0"/>
    <x v="1"/>
    <x v="3"/>
    <x v="1"/>
    <x v="0"/>
    <x v="1"/>
    <x v="0"/>
    <x v="0"/>
    <x v="0"/>
    <x v="0"/>
    <x v="0"/>
    <x v="0"/>
  </r>
  <r>
    <x v="0"/>
    <n v="32"/>
    <x v="1"/>
    <x v="3"/>
    <x v="0"/>
    <x v="1"/>
    <x v="1"/>
    <x v="0"/>
    <x v="0"/>
    <x v="0"/>
    <x v="1"/>
    <x v="2"/>
    <x v="0"/>
    <x v="0"/>
    <x v="0"/>
    <x v="0"/>
    <x v="0"/>
    <x v="0"/>
    <x v="0"/>
    <x v="0"/>
    <x v="0"/>
  </r>
  <r>
    <x v="0"/>
    <n v="37"/>
    <x v="1"/>
    <x v="3"/>
    <x v="2"/>
    <x v="1"/>
    <x v="1"/>
    <x v="0"/>
    <x v="0"/>
    <x v="0"/>
    <x v="1"/>
    <x v="0"/>
    <x v="1"/>
    <x v="0"/>
    <x v="1"/>
    <x v="0"/>
    <x v="0"/>
    <x v="0"/>
    <x v="0"/>
    <x v="0"/>
    <x v="0"/>
  </r>
  <r>
    <x v="1"/>
    <n v="39"/>
    <x v="1"/>
    <x v="3"/>
    <x v="0"/>
    <x v="1"/>
    <x v="1"/>
    <x v="0"/>
    <x v="0"/>
    <x v="0"/>
    <x v="1"/>
    <x v="0"/>
    <x v="1"/>
    <x v="0"/>
    <x v="0"/>
    <x v="0"/>
    <x v="0"/>
    <x v="0"/>
    <x v="0"/>
    <x v="0"/>
    <x v="0"/>
  </r>
  <r>
    <x v="0"/>
    <n v="62"/>
    <x v="1"/>
    <x v="3"/>
    <x v="0"/>
    <x v="1"/>
    <x v="1"/>
    <x v="0"/>
    <x v="0"/>
    <x v="0"/>
    <x v="1"/>
    <x v="0"/>
    <x v="1"/>
    <x v="0"/>
    <x v="0"/>
    <x v="0"/>
    <x v="0"/>
    <x v="0"/>
    <x v="0"/>
    <x v="0"/>
    <x v="0"/>
  </r>
  <r>
    <x v="1"/>
    <n v="34"/>
    <x v="1"/>
    <x v="2"/>
    <x v="0"/>
    <x v="1"/>
    <x v="1"/>
    <x v="0"/>
    <x v="0"/>
    <x v="0"/>
    <x v="2"/>
    <x v="0"/>
    <x v="1"/>
    <x v="0"/>
    <x v="0"/>
    <x v="0"/>
    <x v="0"/>
    <x v="0"/>
    <x v="0"/>
    <x v="0"/>
    <x v="0"/>
  </r>
  <r>
    <x v="0"/>
    <n v="51"/>
    <x v="2"/>
    <x v="4"/>
    <x v="2"/>
    <x v="1"/>
    <x v="0"/>
    <x v="0"/>
    <x v="1"/>
    <x v="0"/>
    <x v="0"/>
    <x v="1"/>
    <x v="3"/>
    <x v="0"/>
    <x v="0"/>
    <x v="0"/>
    <x v="0"/>
    <x v="0"/>
    <x v="0"/>
    <x v="0"/>
    <x v="0"/>
  </r>
  <r>
    <x v="1"/>
    <n v="31"/>
    <x v="2"/>
    <x v="4"/>
    <x v="2"/>
    <x v="1"/>
    <x v="1"/>
    <x v="0"/>
    <x v="1"/>
    <x v="0"/>
    <x v="0"/>
    <x v="1"/>
    <x v="3"/>
    <x v="0"/>
    <x v="0"/>
    <x v="0"/>
    <x v="0"/>
    <x v="0"/>
    <x v="0"/>
    <x v="0"/>
    <x v="0"/>
  </r>
  <r>
    <x v="0"/>
    <n v="46"/>
    <x v="2"/>
    <x v="4"/>
    <x v="2"/>
    <x v="6"/>
    <x v="6"/>
    <x v="4"/>
    <x v="1"/>
    <x v="0"/>
    <x v="0"/>
    <x v="0"/>
    <x v="3"/>
    <x v="0"/>
    <x v="5"/>
    <x v="0"/>
    <x v="0"/>
    <x v="0"/>
    <x v="0"/>
    <x v="0"/>
    <x v="0"/>
  </r>
  <r>
    <x v="0"/>
    <n v="75"/>
    <x v="2"/>
    <x v="5"/>
    <x v="2"/>
    <x v="1"/>
    <x v="0"/>
    <x v="0"/>
    <x v="1"/>
    <x v="0"/>
    <x v="0"/>
    <x v="0"/>
    <x v="3"/>
    <x v="0"/>
    <x v="0"/>
    <x v="0"/>
    <x v="0"/>
    <x v="0"/>
    <x v="0"/>
    <x v="0"/>
    <x v="0"/>
  </r>
  <r>
    <x v="0"/>
    <n v="16"/>
    <x v="2"/>
    <x v="4"/>
    <x v="2"/>
    <x v="1"/>
    <x v="0"/>
    <x v="0"/>
    <x v="1"/>
    <x v="0"/>
    <x v="1"/>
    <x v="0"/>
    <x v="3"/>
    <x v="0"/>
    <x v="1"/>
    <x v="2"/>
    <x v="1"/>
    <x v="1"/>
    <x v="0"/>
    <x v="0"/>
    <x v="0"/>
  </r>
  <r>
    <x v="0"/>
    <n v="46"/>
    <x v="2"/>
    <x v="4"/>
    <x v="2"/>
    <x v="0"/>
    <x v="0"/>
    <x v="0"/>
    <x v="1"/>
    <x v="0"/>
    <x v="2"/>
    <x v="1"/>
    <x v="3"/>
    <x v="0"/>
    <x v="0"/>
    <x v="0"/>
    <x v="0"/>
    <x v="0"/>
    <x v="0"/>
    <x v="0"/>
    <x v="0"/>
  </r>
  <r>
    <x v="1"/>
    <n v="51"/>
    <x v="2"/>
    <x v="5"/>
    <x v="2"/>
    <x v="1"/>
    <x v="0"/>
    <x v="0"/>
    <x v="1"/>
    <x v="0"/>
    <x v="1"/>
    <x v="0"/>
    <x v="3"/>
    <x v="0"/>
    <x v="0"/>
    <x v="0"/>
    <x v="0"/>
    <x v="0"/>
    <x v="0"/>
    <x v="0"/>
    <x v="0"/>
  </r>
  <r>
    <x v="0"/>
    <n v="50"/>
    <x v="2"/>
    <x v="4"/>
    <x v="2"/>
    <x v="1"/>
    <x v="0"/>
    <x v="0"/>
    <x v="1"/>
    <x v="0"/>
    <x v="2"/>
    <x v="1"/>
    <x v="3"/>
    <x v="0"/>
    <x v="5"/>
    <x v="0"/>
    <x v="0"/>
    <x v="0"/>
    <x v="1"/>
    <x v="1"/>
    <x v="1"/>
  </r>
  <r>
    <x v="0"/>
    <n v="43"/>
    <x v="2"/>
    <x v="5"/>
    <x v="2"/>
    <x v="1"/>
    <x v="0"/>
    <x v="0"/>
    <x v="1"/>
    <x v="0"/>
    <x v="0"/>
    <x v="0"/>
    <x v="3"/>
    <x v="0"/>
    <x v="0"/>
    <x v="0"/>
    <x v="0"/>
    <x v="0"/>
    <x v="0"/>
    <x v="0"/>
    <x v="0"/>
  </r>
  <r>
    <x v="0"/>
    <n v="44"/>
    <x v="2"/>
    <x v="5"/>
    <x v="2"/>
    <x v="1"/>
    <x v="0"/>
    <x v="0"/>
    <x v="1"/>
    <x v="0"/>
    <x v="0"/>
    <x v="1"/>
    <x v="3"/>
    <x v="0"/>
    <x v="6"/>
    <x v="1"/>
    <x v="2"/>
    <x v="2"/>
    <x v="2"/>
    <x v="2"/>
    <x v="2"/>
  </r>
  <r>
    <x v="0"/>
    <n v="34"/>
    <x v="2"/>
    <x v="4"/>
    <x v="2"/>
    <x v="1"/>
    <x v="0"/>
    <x v="0"/>
    <x v="1"/>
    <x v="0"/>
    <x v="0"/>
    <x v="0"/>
    <x v="3"/>
    <x v="0"/>
    <x v="6"/>
    <x v="1"/>
    <x v="2"/>
    <x v="3"/>
    <x v="2"/>
    <x v="2"/>
    <x v="3"/>
  </r>
  <r>
    <x v="0"/>
    <n v="34"/>
    <x v="2"/>
    <x v="4"/>
    <x v="2"/>
    <x v="3"/>
    <x v="7"/>
    <x v="2"/>
    <x v="1"/>
    <x v="0"/>
    <x v="0"/>
    <x v="1"/>
    <x v="3"/>
    <x v="0"/>
    <x v="1"/>
    <x v="1"/>
    <x v="2"/>
    <x v="1"/>
    <x v="0"/>
    <x v="0"/>
    <x v="0"/>
  </r>
  <r>
    <x v="0"/>
    <n v="52"/>
    <x v="2"/>
    <x v="4"/>
    <x v="2"/>
    <x v="1"/>
    <x v="0"/>
    <x v="0"/>
    <x v="1"/>
    <x v="0"/>
    <x v="0"/>
    <x v="1"/>
    <x v="3"/>
    <x v="0"/>
    <x v="5"/>
    <x v="0"/>
    <x v="0"/>
    <x v="0"/>
    <x v="0"/>
    <x v="0"/>
    <x v="0"/>
  </r>
  <r>
    <x v="1"/>
    <n v="27"/>
    <x v="2"/>
    <x v="4"/>
    <x v="2"/>
    <x v="1"/>
    <x v="0"/>
    <x v="0"/>
    <x v="1"/>
    <x v="0"/>
    <x v="0"/>
    <x v="2"/>
    <x v="3"/>
    <x v="0"/>
    <x v="2"/>
    <x v="3"/>
    <x v="3"/>
    <x v="1"/>
    <x v="0"/>
    <x v="0"/>
    <x v="0"/>
  </r>
  <r>
    <x v="1"/>
    <n v="67"/>
    <x v="2"/>
    <x v="4"/>
    <x v="2"/>
    <x v="1"/>
    <x v="0"/>
    <x v="0"/>
    <x v="1"/>
    <x v="0"/>
    <x v="2"/>
    <x v="1"/>
    <x v="3"/>
    <x v="0"/>
    <x v="0"/>
    <x v="0"/>
    <x v="0"/>
    <x v="0"/>
    <x v="0"/>
    <x v="0"/>
    <x v="0"/>
  </r>
  <r>
    <x v="1"/>
    <n v="58"/>
    <x v="2"/>
    <x v="4"/>
    <x v="2"/>
    <x v="1"/>
    <x v="3"/>
    <x v="0"/>
    <x v="1"/>
    <x v="0"/>
    <x v="0"/>
    <x v="2"/>
    <x v="3"/>
    <x v="0"/>
    <x v="0"/>
    <x v="0"/>
    <x v="0"/>
    <x v="0"/>
    <x v="0"/>
    <x v="0"/>
    <x v="0"/>
  </r>
  <r>
    <x v="1"/>
    <n v="49"/>
    <x v="2"/>
    <x v="5"/>
    <x v="2"/>
    <x v="3"/>
    <x v="1"/>
    <x v="5"/>
    <x v="1"/>
    <x v="0"/>
    <x v="0"/>
    <x v="0"/>
    <x v="3"/>
    <x v="0"/>
    <x v="5"/>
    <x v="0"/>
    <x v="0"/>
    <x v="0"/>
    <x v="0"/>
    <x v="0"/>
    <x v="0"/>
  </r>
  <r>
    <x v="1"/>
    <n v="70"/>
    <x v="2"/>
    <x v="5"/>
    <x v="2"/>
    <x v="1"/>
    <x v="5"/>
    <x v="0"/>
    <x v="1"/>
    <x v="0"/>
    <x v="0"/>
    <x v="0"/>
    <x v="3"/>
    <x v="0"/>
    <x v="0"/>
    <x v="0"/>
    <x v="0"/>
    <x v="0"/>
    <x v="0"/>
    <x v="0"/>
    <x v="0"/>
  </r>
  <r>
    <x v="1"/>
    <n v="55"/>
    <x v="2"/>
    <x v="4"/>
    <x v="2"/>
    <x v="1"/>
    <x v="0"/>
    <x v="0"/>
    <x v="1"/>
    <x v="0"/>
    <x v="2"/>
    <x v="1"/>
    <x v="3"/>
    <x v="0"/>
    <x v="2"/>
    <x v="2"/>
    <x v="1"/>
    <x v="1"/>
    <x v="3"/>
    <x v="3"/>
    <x v="1"/>
  </r>
  <r>
    <x v="0"/>
    <n v="43"/>
    <x v="2"/>
    <x v="4"/>
    <x v="2"/>
    <x v="1"/>
    <x v="2"/>
    <x v="0"/>
    <x v="1"/>
    <x v="0"/>
    <x v="0"/>
    <x v="0"/>
    <x v="3"/>
    <x v="0"/>
    <x v="2"/>
    <x v="0"/>
    <x v="0"/>
    <x v="0"/>
    <x v="1"/>
    <x v="1"/>
    <x v="1"/>
  </r>
  <r>
    <x v="0"/>
    <n v="39"/>
    <x v="2"/>
    <x v="4"/>
    <x v="2"/>
    <x v="1"/>
    <x v="0"/>
    <x v="0"/>
    <x v="1"/>
    <x v="0"/>
    <x v="0"/>
    <x v="0"/>
    <x v="3"/>
    <x v="0"/>
    <x v="0"/>
    <x v="0"/>
    <x v="0"/>
    <x v="0"/>
    <x v="0"/>
    <x v="0"/>
    <x v="0"/>
  </r>
  <r>
    <x v="1"/>
    <n v="56"/>
    <x v="2"/>
    <x v="5"/>
    <x v="2"/>
    <x v="1"/>
    <x v="0"/>
    <x v="6"/>
    <x v="1"/>
    <x v="0"/>
    <x v="0"/>
    <x v="0"/>
    <x v="3"/>
    <x v="0"/>
    <x v="2"/>
    <x v="0"/>
    <x v="0"/>
    <x v="0"/>
    <x v="2"/>
    <x v="3"/>
    <x v="4"/>
  </r>
  <r>
    <x v="0"/>
    <n v="41"/>
    <x v="2"/>
    <x v="5"/>
    <x v="2"/>
    <x v="0"/>
    <x v="3"/>
    <x v="2"/>
    <x v="1"/>
    <x v="0"/>
    <x v="0"/>
    <x v="2"/>
    <x v="3"/>
    <x v="0"/>
    <x v="6"/>
    <x v="4"/>
    <x v="2"/>
    <x v="1"/>
    <x v="4"/>
    <x v="2"/>
    <x v="1"/>
  </r>
  <r>
    <x v="0"/>
    <n v="29"/>
    <x v="2"/>
    <x v="4"/>
    <x v="2"/>
    <x v="1"/>
    <x v="0"/>
    <x v="0"/>
    <x v="1"/>
    <x v="0"/>
    <x v="0"/>
    <x v="2"/>
    <x v="3"/>
    <x v="0"/>
    <x v="6"/>
    <x v="1"/>
    <x v="3"/>
    <x v="1"/>
    <x v="2"/>
    <x v="4"/>
    <x v="1"/>
  </r>
  <r>
    <x v="1"/>
    <n v="74"/>
    <x v="2"/>
    <x v="4"/>
    <x v="2"/>
    <x v="0"/>
    <x v="0"/>
    <x v="7"/>
    <x v="1"/>
    <x v="0"/>
    <x v="0"/>
    <x v="1"/>
    <x v="3"/>
    <x v="0"/>
    <x v="2"/>
    <x v="0"/>
    <x v="0"/>
    <x v="0"/>
    <x v="1"/>
    <x v="1"/>
    <x v="1"/>
  </r>
  <r>
    <x v="0"/>
    <n v="44"/>
    <x v="2"/>
    <x v="5"/>
    <x v="2"/>
    <x v="1"/>
    <x v="2"/>
    <x v="0"/>
    <x v="1"/>
    <x v="0"/>
    <x v="0"/>
    <x v="1"/>
    <x v="3"/>
    <x v="0"/>
    <x v="0"/>
    <x v="0"/>
    <x v="0"/>
    <x v="0"/>
    <x v="0"/>
    <x v="0"/>
    <x v="0"/>
  </r>
  <r>
    <x v="0"/>
    <n v="54"/>
    <x v="2"/>
    <x v="4"/>
    <x v="2"/>
    <x v="1"/>
    <x v="0"/>
    <x v="0"/>
    <x v="1"/>
    <x v="0"/>
    <x v="0"/>
    <x v="1"/>
    <x v="3"/>
    <x v="0"/>
    <x v="0"/>
    <x v="0"/>
    <x v="0"/>
    <x v="0"/>
    <x v="0"/>
    <x v="0"/>
    <x v="0"/>
  </r>
  <r>
    <x v="1"/>
    <n v="48"/>
    <x v="2"/>
    <x v="5"/>
    <x v="2"/>
    <x v="1"/>
    <x v="0"/>
    <x v="0"/>
    <x v="1"/>
    <x v="0"/>
    <x v="0"/>
    <x v="1"/>
    <x v="3"/>
    <x v="0"/>
    <x v="6"/>
    <x v="1"/>
    <x v="1"/>
    <x v="1"/>
    <x v="2"/>
    <x v="3"/>
    <x v="1"/>
  </r>
  <r>
    <x v="1"/>
    <n v="30"/>
    <x v="2"/>
    <x v="5"/>
    <x v="2"/>
    <x v="1"/>
    <x v="0"/>
    <x v="0"/>
    <x v="1"/>
    <x v="0"/>
    <x v="0"/>
    <x v="0"/>
    <x v="3"/>
    <x v="0"/>
    <x v="2"/>
    <x v="0"/>
    <x v="0"/>
    <x v="0"/>
    <x v="2"/>
    <x v="1"/>
    <x v="1"/>
  </r>
  <r>
    <x v="1"/>
    <n v="48"/>
    <x v="2"/>
    <x v="4"/>
    <x v="2"/>
    <x v="1"/>
    <x v="3"/>
    <x v="0"/>
    <x v="1"/>
    <x v="0"/>
    <x v="0"/>
    <x v="0"/>
    <x v="3"/>
    <x v="0"/>
    <x v="0"/>
    <x v="0"/>
    <x v="0"/>
    <x v="0"/>
    <x v="0"/>
    <x v="0"/>
    <x v="0"/>
  </r>
  <r>
    <x v="0"/>
    <n v="36"/>
    <x v="2"/>
    <x v="4"/>
    <x v="2"/>
    <x v="1"/>
    <x v="0"/>
    <x v="0"/>
    <x v="1"/>
    <x v="0"/>
    <x v="0"/>
    <x v="1"/>
    <x v="3"/>
    <x v="0"/>
    <x v="0"/>
    <x v="0"/>
    <x v="0"/>
    <x v="0"/>
    <x v="0"/>
    <x v="0"/>
    <x v="0"/>
  </r>
  <r>
    <x v="0"/>
    <n v="28"/>
    <x v="2"/>
    <x v="5"/>
    <x v="0"/>
    <x v="0"/>
    <x v="0"/>
    <x v="0"/>
    <x v="0"/>
    <x v="0"/>
    <x v="0"/>
    <x v="1"/>
    <x v="2"/>
    <x v="0"/>
    <x v="7"/>
    <x v="0"/>
    <x v="0"/>
    <x v="0"/>
    <x v="0"/>
    <x v="0"/>
    <x v="0"/>
  </r>
  <r>
    <x v="1"/>
    <n v="43"/>
    <x v="2"/>
    <x v="4"/>
    <x v="2"/>
    <x v="1"/>
    <x v="0"/>
    <x v="0"/>
    <x v="1"/>
    <x v="0"/>
    <x v="0"/>
    <x v="2"/>
    <x v="3"/>
    <x v="0"/>
    <x v="0"/>
    <x v="0"/>
    <x v="0"/>
    <x v="0"/>
    <x v="0"/>
    <x v="0"/>
    <x v="0"/>
  </r>
  <r>
    <x v="1"/>
    <n v="42"/>
    <x v="2"/>
    <x v="4"/>
    <x v="0"/>
    <x v="1"/>
    <x v="1"/>
    <x v="7"/>
    <x v="0"/>
    <x v="0"/>
    <x v="0"/>
    <x v="0"/>
    <x v="1"/>
    <x v="0"/>
    <x v="8"/>
    <x v="0"/>
    <x v="0"/>
    <x v="0"/>
    <x v="2"/>
    <x v="1"/>
    <x v="1"/>
  </r>
  <r>
    <x v="1"/>
    <n v="47"/>
    <x v="2"/>
    <x v="5"/>
    <x v="2"/>
    <x v="1"/>
    <x v="2"/>
    <x v="0"/>
    <x v="1"/>
    <x v="0"/>
    <x v="0"/>
    <x v="2"/>
    <x v="3"/>
    <x v="0"/>
    <x v="0"/>
    <x v="0"/>
    <x v="0"/>
    <x v="0"/>
    <x v="0"/>
    <x v="0"/>
    <x v="0"/>
  </r>
  <r>
    <x v="1"/>
    <n v="69"/>
    <x v="2"/>
    <x v="4"/>
    <x v="2"/>
    <x v="1"/>
    <x v="3"/>
    <x v="0"/>
    <x v="1"/>
    <x v="0"/>
    <x v="2"/>
    <x v="1"/>
    <x v="3"/>
    <x v="0"/>
    <x v="2"/>
    <x v="1"/>
    <x v="2"/>
    <x v="2"/>
    <x v="0"/>
    <x v="0"/>
    <x v="0"/>
  </r>
  <r>
    <x v="1"/>
    <n v="73"/>
    <x v="2"/>
    <x v="4"/>
    <x v="0"/>
    <x v="3"/>
    <x v="7"/>
    <x v="0"/>
    <x v="4"/>
    <x v="0"/>
    <x v="1"/>
    <x v="0"/>
    <x v="1"/>
    <x v="0"/>
    <x v="7"/>
    <x v="0"/>
    <x v="0"/>
    <x v="0"/>
    <x v="0"/>
    <x v="0"/>
    <x v="0"/>
  </r>
  <r>
    <x v="1"/>
    <n v="59"/>
    <x v="2"/>
    <x v="5"/>
    <x v="2"/>
    <x v="1"/>
    <x v="0"/>
    <x v="0"/>
    <x v="1"/>
    <x v="0"/>
    <x v="0"/>
    <x v="1"/>
    <x v="3"/>
    <x v="0"/>
    <x v="2"/>
    <x v="1"/>
    <x v="2"/>
    <x v="1"/>
    <x v="0"/>
    <x v="0"/>
    <x v="0"/>
  </r>
  <r>
    <x v="1"/>
    <n v="31"/>
    <x v="2"/>
    <x v="5"/>
    <x v="2"/>
    <x v="5"/>
    <x v="0"/>
    <x v="2"/>
    <x v="1"/>
    <x v="0"/>
    <x v="0"/>
    <x v="0"/>
    <x v="3"/>
    <x v="0"/>
    <x v="1"/>
    <x v="0"/>
    <x v="0"/>
    <x v="0"/>
    <x v="0"/>
    <x v="0"/>
    <x v="0"/>
  </r>
  <r>
    <x v="0"/>
    <n v="55"/>
    <x v="2"/>
    <x v="4"/>
    <x v="2"/>
    <x v="1"/>
    <x v="0"/>
    <x v="0"/>
    <x v="1"/>
    <x v="0"/>
    <x v="0"/>
    <x v="1"/>
    <x v="3"/>
    <x v="0"/>
    <x v="0"/>
    <x v="0"/>
    <x v="0"/>
    <x v="0"/>
    <x v="0"/>
    <x v="0"/>
    <x v="0"/>
  </r>
  <r>
    <x v="1"/>
    <n v="62"/>
    <x v="2"/>
    <x v="5"/>
    <x v="2"/>
    <x v="1"/>
    <x v="0"/>
    <x v="0"/>
    <x v="1"/>
    <x v="0"/>
    <x v="0"/>
    <x v="1"/>
    <x v="3"/>
    <x v="0"/>
    <x v="5"/>
    <x v="0"/>
    <x v="0"/>
    <x v="0"/>
    <x v="0"/>
    <x v="0"/>
    <x v="0"/>
  </r>
  <r>
    <x v="1"/>
    <n v="55"/>
    <x v="2"/>
    <x v="4"/>
    <x v="2"/>
    <x v="5"/>
    <x v="1"/>
    <x v="6"/>
    <x v="1"/>
    <x v="0"/>
    <x v="0"/>
    <x v="1"/>
    <x v="3"/>
    <x v="0"/>
    <x v="2"/>
    <x v="1"/>
    <x v="3"/>
    <x v="2"/>
    <x v="0"/>
    <x v="0"/>
    <x v="0"/>
  </r>
  <r>
    <x v="0"/>
    <n v="36"/>
    <x v="2"/>
    <x v="4"/>
    <x v="2"/>
    <x v="1"/>
    <x v="0"/>
    <x v="0"/>
    <x v="1"/>
    <x v="0"/>
    <x v="0"/>
    <x v="1"/>
    <x v="3"/>
    <x v="0"/>
    <x v="6"/>
    <x v="4"/>
    <x v="2"/>
    <x v="1"/>
    <x v="4"/>
    <x v="2"/>
    <x v="1"/>
  </r>
  <r>
    <x v="1"/>
    <n v="56"/>
    <x v="2"/>
    <x v="5"/>
    <x v="2"/>
    <x v="3"/>
    <x v="0"/>
    <x v="8"/>
    <x v="1"/>
    <x v="0"/>
    <x v="0"/>
    <x v="1"/>
    <x v="3"/>
    <x v="0"/>
    <x v="2"/>
    <x v="1"/>
    <x v="3"/>
    <x v="1"/>
    <x v="2"/>
    <x v="2"/>
    <x v="1"/>
  </r>
  <r>
    <x v="1"/>
    <n v="52"/>
    <x v="2"/>
    <x v="4"/>
    <x v="2"/>
    <x v="1"/>
    <x v="0"/>
    <x v="0"/>
    <x v="1"/>
    <x v="0"/>
    <x v="0"/>
    <x v="1"/>
    <x v="3"/>
    <x v="0"/>
    <x v="0"/>
    <x v="0"/>
    <x v="0"/>
    <x v="0"/>
    <x v="0"/>
    <x v="0"/>
    <x v="0"/>
  </r>
  <r>
    <x v="1"/>
    <n v="19"/>
    <x v="2"/>
    <x v="5"/>
    <x v="2"/>
    <x v="1"/>
    <x v="0"/>
    <x v="0"/>
    <x v="1"/>
    <x v="0"/>
    <x v="0"/>
    <x v="1"/>
    <x v="3"/>
    <x v="0"/>
    <x v="6"/>
    <x v="1"/>
    <x v="2"/>
    <x v="3"/>
    <x v="2"/>
    <x v="2"/>
    <x v="3"/>
  </r>
  <r>
    <x v="1"/>
    <n v="70"/>
    <x v="2"/>
    <x v="4"/>
    <x v="2"/>
    <x v="1"/>
    <x v="0"/>
    <x v="0"/>
    <x v="1"/>
    <x v="0"/>
    <x v="2"/>
    <x v="2"/>
    <x v="3"/>
    <x v="0"/>
    <x v="0"/>
    <x v="0"/>
    <x v="0"/>
    <x v="0"/>
    <x v="0"/>
    <x v="0"/>
    <x v="0"/>
  </r>
  <r>
    <x v="0"/>
    <n v="39"/>
    <x v="2"/>
    <x v="5"/>
    <x v="2"/>
    <x v="1"/>
    <x v="0"/>
    <x v="0"/>
    <x v="1"/>
    <x v="0"/>
    <x v="2"/>
    <x v="0"/>
    <x v="3"/>
    <x v="0"/>
    <x v="2"/>
    <x v="0"/>
    <x v="0"/>
    <x v="0"/>
    <x v="2"/>
    <x v="1"/>
    <x v="1"/>
  </r>
  <r>
    <x v="0"/>
    <n v="34"/>
    <x v="2"/>
    <x v="5"/>
    <x v="2"/>
    <x v="1"/>
    <x v="0"/>
    <x v="0"/>
    <x v="1"/>
    <x v="0"/>
    <x v="0"/>
    <x v="1"/>
    <x v="3"/>
    <x v="0"/>
    <x v="5"/>
    <x v="0"/>
    <x v="0"/>
    <x v="0"/>
    <x v="0"/>
    <x v="0"/>
    <x v="0"/>
  </r>
  <r>
    <x v="0"/>
    <n v="31"/>
    <x v="2"/>
    <x v="5"/>
    <x v="2"/>
    <x v="1"/>
    <x v="0"/>
    <x v="0"/>
    <x v="1"/>
    <x v="0"/>
    <x v="0"/>
    <x v="1"/>
    <x v="3"/>
    <x v="0"/>
    <x v="2"/>
    <x v="1"/>
    <x v="2"/>
    <x v="3"/>
    <x v="1"/>
    <x v="1"/>
    <x v="1"/>
  </r>
  <r>
    <x v="0"/>
    <n v="41"/>
    <x v="2"/>
    <x v="5"/>
    <x v="2"/>
    <x v="5"/>
    <x v="0"/>
    <x v="2"/>
    <x v="1"/>
    <x v="0"/>
    <x v="0"/>
    <x v="2"/>
    <x v="3"/>
    <x v="0"/>
    <x v="6"/>
    <x v="1"/>
    <x v="3"/>
    <x v="1"/>
    <x v="2"/>
    <x v="1"/>
    <x v="1"/>
  </r>
  <r>
    <x v="0"/>
    <n v="39"/>
    <x v="2"/>
    <x v="5"/>
    <x v="2"/>
    <x v="1"/>
    <x v="1"/>
    <x v="0"/>
    <x v="1"/>
    <x v="0"/>
    <x v="0"/>
    <x v="1"/>
    <x v="3"/>
    <x v="0"/>
    <x v="0"/>
    <x v="0"/>
    <x v="0"/>
    <x v="0"/>
    <x v="0"/>
    <x v="0"/>
    <x v="0"/>
  </r>
  <r>
    <x v="0"/>
    <n v="46"/>
    <x v="2"/>
    <x v="4"/>
    <x v="2"/>
    <x v="0"/>
    <x v="0"/>
    <x v="2"/>
    <x v="1"/>
    <x v="0"/>
    <x v="0"/>
    <x v="2"/>
    <x v="3"/>
    <x v="0"/>
    <x v="2"/>
    <x v="0"/>
    <x v="0"/>
    <x v="0"/>
    <x v="2"/>
    <x v="1"/>
    <x v="1"/>
  </r>
  <r>
    <x v="0"/>
    <n v="40"/>
    <x v="2"/>
    <x v="5"/>
    <x v="2"/>
    <x v="1"/>
    <x v="2"/>
    <x v="0"/>
    <x v="1"/>
    <x v="0"/>
    <x v="0"/>
    <x v="1"/>
    <x v="3"/>
    <x v="0"/>
    <x v="0"/>
    <x v="0"/>
    <x v="0"/>
    <x v="0"/>
    <x v="0"/>
    <x v="0"/>
    <x v="0"/>
  </r>
  <r>
    <x v="1"/>
    <n v="39"/>
    <x v="2"/>
    <x v="4"/>
    <x v="2"/>
    <x v="1"/>
    <x v="0"/>
    <x v="0"/>
    <x v="1"/>
    <x v="0"/>
    <x v="2"/>
    <x v="0"/>
    <x v="3"/>
    <x v="0"/>
    <x v="0"/>
    <x v="0"/>
    <x v="0"/>
    <x v="0"/>
    <x v="0"/>
    <x v="0"/>
    <x v="0"/>
  </r>
  <r>
    <x v="0"/>
    <n v="63"/>
    <x v="2"/>
    <x v="5"/>
    <x v="2"/>
    <x v="1"/>
    <x v="0"/>
    <x v="0"/>
    <x v="1"/>
    <x v="0"/>
    <x v="0"/>
    <x v="2"/>
    <x v="3"/>
    <x v="0"/>
    <x v="2"/>
    <x v="0"/>
    <x v="0"/>
    <x v="0"/>
    <x v="2"/>
    <x v="1"/>
    <x v="1"/>
  </r>
  <r>
    <x v="0"/>
    <n v="45"/>
    <x v="2"/>
    <x v="4"/>
    <x v="2"/>
    <x v="5"/>
    <x v="2"/>
    <x v="0"/>
    <x v="1"/>
    <x v="0"/>
    <x v="0"/>
    <x v="1"/>
    <x v="3"/>
    <x v="0"/>
    <x v="0"/>
    <x v="0"/>
    <x v="0"/>
    <x v="0"/>
    <x v="0"/>
    <x v="0"/>
    <x v="0"/>
  </r>
  <r>
    <x v="0"/>
    <n v="53"/>
    <x v="2"/>
    <x v="4"/>
    <x v="0"/>
    <x v="0"/>
    <x v="0"/>
    <x v="0"/>
    <x v="0"/>
    <x v="0"/>
    <x v="0"/>
    <x v="0"/>
    <x v="0"/>
    <x v="0"/>
    <x v="8"/>
    <x v="0"/>
    <x v="0"/>
    <x v="0"/>
    <x v="0"/>
    <x v="0"/>
    <x v="0"/>
  </r>
  <r>
    <x v="0"/>
    <n v="63"/>
    <x v="2"/>
    <x v="5"/>
    <x v="2"/>
    <x v="1"/>
    <x v="0"/>
    <x v="0"/>
    <x v="1"/>
    <x v="0"/>
    <x v="0"/>
    <x v="1"/>
    <x v="3"/>
    <x v="0"/>
    <x v="2"/>
    <x v="1"/>
    <x v="2"/>
    <x v="1"/>
    <x v="2"/>
    <x v="2"/>
    <x v="1"/>
  </r>
  <r>
    <x v="0"/>
    <n v="66"/>
    <x v="2"/>
    <x v="4"/>
    <x v="2"/>
    <x v="0"/>
    <x v="3"/>
    <x v="2"/>
    <x v="1"/>
    <x v="0"/>
    <x v="0"/>
    <x v="1"/>
    <x v="3"/>
    <x v="0"/>
    <x v="2"/>
    <x v="0"/>
    <x v="0"/>
    <x v="0"/>
    <x v="2"/>
    <x v="4"/>
    <x v="1"/>
  </r>
  <r>
    <x v="0"/>
    <n v="19"/>
    <x v="2"/>
    <x v="5"/>
    <x v="0"/>
    <x v="5"/>
    <x v="0"/>
    <x v="3"/>
    <x v="0"/>
    <x v="0"/>
    <x v="0"/>
    <x v="0"/>
    <x v="2"/>
    <x v="0"/>
    <x v="7"/>
    <x v="0"/>
    <x v="0"/>
    <x v="0"/>
    <x v="0"/>
    <x v="0"/>
    <x v="0"/>
  </r>
  <r>
    <x v="0"/>
    <n v="49"/>
    <x v="2"/>
    <x v="5"/>
    <x v="2"/>
    <x v="1"/>
    <x v="3"/>
    <x v="0"/>
    <x v="1"/>
    <x v="0"/>
    <x v="0"/>
    <x v="1"/>
    <x v="3"/>
    <x v="0"/>
    <x v="2"/>
    <x v="1"/>
    <x v="3"/>
    <x v="3"/>
    <x v="0"/>
    <x v="0"/>
    <x v="0"/>
  </r>
  <r>
    <x v="0"/>
    <n v="33"/>
    <x v="2"/>
    <x v="5"/>
    <x v="2"/>
    <x v="1"/>
    <x v="1"/>
    <x v="0"/>
    <x v="1"/>
    <x v="0"/>
    <x v="0"/>
    <x v="1"/>
    <x v="3"/>
    <x v="0"/>
    <x v="0"/>
    <x v="0"/>
    <x v="0"/>
    <x v="0"/>
    <x v="0"/>
    <x v="0"/>
    <x v="0"/>
  </r>
  <r>
    <x v="0"/>
    <n v="52"/>
    <x v="2"/>
    <x v="4"/>
    <x v="2"/>
    <x v="5"/>
    <x v="1"/>
    <x v="0"/>
    <x v="1"/>
    <x v="0"/>
    <x v="0"/>
    <x v="1"/>
    <x v="3"/>
    <x v="0"/>
    <x v="0"/>
    <x v="1"/>
    <x v="3"/>
    <x v="2"/>
    <x v="0"/>
    <x v="0"/>
    <x v="0"/>
  </r>
  <r>
    <x v="0"/>
    <n v="53"/>
    <x v="2"/>
    <x v="4"/>
    <x v="2"/>
    <x v="1"/>
    <x v="0"/>
    <x v="0"/>
    <x v="1"/>
    <x v="0"/>
    <x v="2"/>
    <x v="0"/>
    <x v="3"/>
    <x v="0"/>
    <x v="2"/>
    <x v="0"/>
    <x v="0"/>
    <x v="0"/>
    <x v="2"/>
    <x v="1"/>
    <x v="1"/>
  </r>
  <r>
    <x v="0"/>
    <n v="73"/>
    <x v="2"/>
    <x v="5"/>
    <x v="2"/>
    <x v="5"/>
    <x v="1"/>
    <x v="0"/>
    <x v="1"/>
    <x v="0"/>
    <x v="2"/>
    <x v="0"/>
    <x v="3"/>
    <x v="0"/>
    <x v="0"/>
    <x v="0"/>
    <x v="0"/>
    <x v="0"/>
    <x v="0"/>
    <x v="0"/>
    <x v="0"/>
  </r>
  <r>
    <x v="0"/>
    <n v="36"/>
    <x v="2"/>
    <x v="4"/>
    <x v="2"/>
    <x v="1"/>
    <x v="0"/>
    <x v="0"/>
    <x v="1"/>
    <x v="0"/>
    <x v="0"/>
    <x v="2"/>
    <x v="3"/>
    <x v="0"/>
    <x v="5"/>
    <x v="0"/>
    <x v="0"/>
    <x v="0"/>
    <x v="0"/>
    <x v="0"/>
    <x v="0"/>
  </r>
  <r>
    <x v="0"/>
    <n v="65"/>
    <x v="2"/>
    <x v="5"/>
    <x v="2"/>
    <x v="5"/>
    <x v="1"/>
    <x v="0"/>
    <x v="1"/>
    <x v="0"/>
    <x v="2"/>
    <x v="1"/>
    <x v="3"/>
    <x v="0"/>
    <x v="0"/>
    <x v="0"/>
    <x v="0"/>
    <x v="0"/>
    <x v="0"/>
    <x v="0"/>
    <x v="0"/>
  </r>
  <r>
    <x v="0"/>
    <n v="57"/>
    <x v="2"/>
    <x v="4"/>
    <x v="0"/>
    <x v="1"/>
    <x v="0"/>
    <x v="0"/>
    <x v="4"/>
    <x v="0"/>
    <x v="0"/>
    <x v="2"/>
    <x v="0"/>
    <x v="0"/>
    <x v="8"/>
    <x v="0"/>
    <x v="0"/>
    <x v="0"/>
    <x v="0"/>
    <x v="0"/>
    <x v="0"/>
  </r>
  <r>
    <x v="0"/>
    <n v="70"/>
    <x v="2"/>
    <x v="5"/>
    <x v="2"/>
    <x v="1"/>
    <x v="0"/>
    <x v="0"/>
    <x v="1"/>
    <x v="0"/>
    <x v="0"/>
    <x v="0"/>
    <x v="3"/>
    <x v="0"/>
    <x v="0"/>
    <x v="0"/>
    <x v="0"/>
    <x v="0"/>
    <x v="0"/>
    <x v="0"/>
    <x v="0"/>
  </r>
  <r>
    <x v="0"/>
    <n v="48"/>
    <x v="2"/>
    <x v="4"/>
    <x v="2"/>
    <x v="3"/>
    <x v="8"/>
    <x v="7"/>
    <x v="1"/>
    <x v="0"/>
    <x v="0"/>
    <x v="1"/>
    <x v="3"/>
    <x v="0"/>
    <x v="1"/>
    <x v="0"/>
    <x v="0"/>
    <x v="0"/>
    <x v="0"/>
    <x v="0"/>
    <x v="0"/>
  </r>
  <r>
    <x v="0"/>
    <n v="57"/>
    <x v="2"/>
    <x v="5"/>
    <x v="2"/>
    <x v="1"/>
    <x v="5"/>
    <x v="0"/>
    <x v="1"/>
    <x v="0"/>
    <x v="2"/>
    <x v="1"/>
    <x v="3"/>
    <x v="0"/>
    <x v="5"/>
    <x v="0"/>
    <x v="0"/>
    <x v="0"/>
    <x v="0"/>
    <x v="0"/>
    <x v="0"/>
  </r>
  <r>
    <x v="0"/>
    <n v="44"/>
    <x v="2"/>
    <x v="4"/>
    <x v="2"/>
    <x v="1"/>
    <x v="0"/>
    <x v="0"/>
    <x v="1"/>
    <x v="0"/>
    <x v="0"/>
    <x v="0"/>
    <x v="3"/>
    <x v="0"/>
    <x v="5"/>
    <x v="0"/>
    <x v="0"/>
    <x v="0"/>
    <x v="0"/>
    <x v="0"/>
    <x v="0"/>
  </r>
  <r>
    <x v="0"/>
    <n v="47"/>
    <x v="2"/>
    <x v="5"/>
    <x v="2"/>
    <x v="1"/>
    <x v="0"/>
    <x v="0"/>
    <x v="1"/>
    <x v="0"/>
    <x v="0"/>
    <x v="1"/>
    <x v="3"/>
    <x v="0"/>
    <x v="2"/>
    <x v="4"/>
    <x v="1"/>
    <x v="1"/>
    <x v="4"/>
    <x v="3"/>
    <x v="1"/>
  </r>
  <r>
    <x v="0"/>
    <n v="56"/>
    <x v="2"/>
    <x v="4"/>
    <x v="2"/>
    <x v="1"/>
    <x v="0"/>
    <x v="0"/>
    <x v="1"/>
    <x v="0"/>
    <x v="0"/>
    <x v="1"/>
    <x v="3"/>
    <x v="0"/>
    <x v="0"/>
    <x v="0"/>
    <x v="0"/>
    <x v="0"/>
    <x v="0"/>
    <x v="0"/>
    <x v="0"/>
  </r>
  <r>
    <x v="0"/>
    <n v="39"/>
    <x v="2"/>
    <x v="5"/>
    <x v="0"/>
    <x v="3"/>
    <x v="0"/>
    <x v="7"/>
    <x v="0"/>
    <x v="0"/>
    <x v="0"/>
    <x v="1"/>
    <x v="0"/>
    <x v="0"/>
    <x v="8"/>
    <x v="0"/>
    <x v="0"/>
    <x v="0"/>
    <x v="0"/>
    <x v="0"/>
    <x v="0"/>
  </r>
  <r>
    <x v="0"/>
    <n v="52"/>
    <x v="2"/>
    <x v="5"/>
    <x v="2"/>
    <x v="1"/>
    <x v="4"/>
    <x v="0"/>
    <x v="1"/>
    <x v="0"/>
    <x v="0"/>
    <x v="0"/>
    <x v="3"/>
    <x v="0"/>
    <x v="0"/>
    <x v="0"/>
    <x v="0"/>
    <x v="0"/>
    <x v="0"/>
    <x v="0"/>
    <x v="0"/>
  </r>
  <r>
    <x v="0"/>
    <n v="68"/>
    <x v="2"/>
    <x v="5"/>
    <x v="2"/>
    <x v="0"/>
    <x v="9"/>
    <x v="7"/>
    <x v="1"/>
    <x v="0"/>
    <x v="0"/>
    <x v="1"/>
    <x v="3"/>
    <x v="0"/>
    <x v="1"/>
    <x v="0"/>
    <x v="0"/>
    <x v="0"/>
    <x v="0"/>
    <x v="0"/>
    <x v="0"/>
  </r>
  <r>
    <x v="1"/>
    <n v="38"/>
    <x v="2"/>
    <x v="5"/>
    <x v="2"/>
    <x v="1"/>
    <x v="3"/>
    <x v="0"/>
    <x v="1"/>
    <x v="0"/>
    <x v="0"/>
    <x v="1"/>
    <x v="3"/>
    <x v="0"/>
    <x v="0"/>
    <x v="0"/>
    <x v="0"/>
    <x v="0"/>
    <x v="0"/>
    <x v="0"/>
    <x v="0"/>
  </r>
  <r>
    <x v="1"/>
    <n v="41"/>
    <x v="2"/>
    <x v="4"/>
    <x v="2"/>
    <x v="1"/>
    <x v="0"/>
    <x v="0"/>
    <x v="1"/>
    <x v="0"/>
    <x v="0"/>
    <x v="2"/>
    <x v="3"/>
    <x v="0"/>
    <x v="0"/>
    <x v="0"/>
    <x v="0"/>
    <x v="0"/>
    <x v="0"/>
    <x v="0"/>
    <x v="0"/>
  </r>
  <r>
    <x v="0"/>
    <n v="34"/>
    <x v="2"/>
    <x v="4"/>
    <x v="2"/>
    <x v="1"/>
    <x v="0"/>
    <x v="0"/>
    <x v="1"/>
    <x v="0"/>
    <x v="0"/>
    <x v="1"/>
    <x v="3"/>
    <x v="0"/>
    <x v="2"/>
    <x v="1"/>
    <x v="2"/>
    <x v="1"/>
    <x v="1"/>
    <x v="1"/>
    <x v="1"/>
  </r>
  <r>
    <x v="0"/>
    <n v="54"/>
    <x v="2"/>
    <x v="5"/>
    <x v="2"/>
    <x v="0"/>
    <x v="0"/>
    <x v="2"/>
    <x v="1"/>
    <x v="0"/>
    <x v="0"/>
    <x v="0"/>
    <x v="3"/>
    <x v="0"/>
    <x v="2"/>
    <x v="1"/>
    <x v="3"/>
    <x v="1"/>
    <x v="2"/>
    <x v="1"/>
    <x v="1"/>
  </r>
  <r>
    <x v="1"/>
    <n v="52"/>
    <x v="2"/>
    <x v="5"/>
    <x v="2"/>
    <x v="1"/>
    <x v="0"/>
    <x v="0"/>
    <x v="1"/>
    <x v="0"/>
    <x v="2"/>
    <x v="0"/>
    <x v="3"/>
    <x v="0"/>
    <x v="2"/>
    <x v="0"/>
    <x v="0"/>
    <x v="0"/>
    <x v="2"/>
    <x v="4"/>
    <x v="1"/>
  </r>
  <r>
    <x v="1"/>
    <n v="46"/>
    <x v="2"/>
    <x v="5"/>
    <x v="2"/>
    <x v="5"/>
    <x v="1"/>
    <x v="0"/>
    <x v="1"/>
    <x v="0"/>
    <x v="2"/>
    <x v="0"/>
    <x v="3"/>
    <x v="0"/>
    <x v="0"/>
    <x v="0"/>
    <x v="0"/>
    <x v="0"/>
    <x v="0"/>
    <x v="0"/>
    <x v="0"/>
  </r>
  <r>
    <x v="1"/>
    <n v="43"/>
    <x v="2"/>
    <x v="4"/>
    <x v="2"/>
    <x v="0"/>
    <x v="3"/>
    <x v="6"/>
    <x v="1"/>
    <x v="0"/>
    <x v="0"/>
    <x v="0"/>
    <x v="3"/>
    <x v="0"/>
    <x v="2"/>
    <x v="0"/>
    <x v="0"/>
    <x v="0"/>
    <x v="2"/>
    <x v="1"/>
    <x v="2"/>
  </r>
  <r>
    <x v="1"/>
    <n v="38"/>
    <x v="2"/>
    <x v="5"/>
    <x v="2"/>
    <x v="5"/>
    <x v="1"/>
    <x v="0"/>
    <x v="1"/>
    <x v="0"/>
    <x v="1"/>
    <x v="0"/>
    <x v="3"/>
    <x v="0"/>
    <x v="2"/>
    <x v="1"/>
    <x v="3"/>
    <x v="1"/>
    <x v="2"/>
    <x v="1"/>
    <x v="1"/>
  </r>
  <r>
    <x v="1"/>
    <n v="32"/>
    <x v="2"/>
    <x v="5"/>
    <x v="2"/>
    <x v="1"/>
    <x v="0"/>
    <x v="0"/>
    <x v="1"/>
    <x v="0"/>
    <x v="0"/>
    <x v="1"/>
    <x v="3"/>
    <x v="0"/>
    <x v="2"/>
    <x v="1"/>
    <x v="3"/>
    <x v="1"/>
    <x v="0"/>
    <x v="0"/>
    <x v="0"/>
  </r>
  <r>
    <x v="0"/>
    <n v="49"/>
    <x v="2"/>
    <x v="5"/>
    <x v="2"/>
    <x v="1"/>
    <x v="0"/>
    <x v="0"/>
    <x v="1"/>
    <x v="0"/>
    <x v="1"/>
    <x v="0"/>
    <x v="3"/>
    <x v="0"/>
    <x v="2"/>
    <x v="0"/>
    <x v="0"/>
    <x v="0"/>
    <x v="2"/>
    <x v="1"/>
    <x v="1"/>
  </r>
  <r>
    <x v="1"/>
    <n v="55"/>
    <x v="2"/>
    <x v="5"/>
    <x v="2"/>
    <x v="1"/>
    <x v="2"/>
    <x v="0"/>
    <x v="1"/>
    <x v="0"/>
    <x v="0"/>
    <x v="0"/>
    <x v="3"/>
    <x v="0"/>
    <x v="0"/>
    <x v="0"/>
    <x v="0"/>
    <x v="0"/>
    <x v="0"/>
    <x v="0"/>
    <x v="0"/>
  </r>
  <r>
    <x v="1"/>
    <n v="23"/>
    <x v="2"/>
    <x v="5"/>
    <x v="2"/>
    <x v="1"/>
    <x v="0"/>
    <x v="0"/>
    <x v="1"/>
    <x v="0"/>
    <x v="0"/>
    <x v="2"/>
    <x v="3"/>
    <x v="0"/>
    <x v="6"/>
    <x v="1"/>
    <x v="1"/>
    <x v="2"/>
    <x v="2"/>
    <x v="3"/>
    <x v="2"/>
  </r>
  <r>
    <x v="1"/>
    <n v="27"/>
    <x v="2"/>
    <x v="4"/>
    <x v="2"/>
    <x v="0"/>
    <x v="0"/>
    <x v="7"/>
    <x v="1"/>
    <x v="0"/>
    <x v="0"/>
    <x v="2"/>
    <x v="3"/>
    <x v="0"/>
    <x v="0"/>
    <x v="0"/>
    <x v="0"/>
    <x v="0"/>
    <x v="0"/>
    <x v="0"/>
    <x v="0"/>
  </r>
  <r>
    <x v="1"/>
    <n v="29"/>
    <x v="2"/>
    <x v="4"/>
    <x v="2"/>
    <x v="0"/>
    <x v="8"/>
    <x v="0"/>
    <x v="1"/>
    <x v="0"/>
    <x v="0"/>
    <x v="0"/>
    <x v="3"/>
    <x v="0"/>
    <x v="0"/>
    <x v="0"/>
    <x v="0"/>
    <x v="0"/>
    <x v="0"/>
    <x v="0"/>
    <x v="0"/>
  </r>
  <r>
    <x v="0"/>
    <n v="48"/>
    <x v="2"/>
    <x v="5"/>
    <x v="3"/>
    <x v="0"/>
    <x v="1"/>
    <x v="0"/>
    <x v="0"/>
    <x v="1"/>
    <x v="2"/>
    <x v="0"/>
    <x v="2"/>
    <x v="1"/>
    <x v="1"/>
    <x v="0"/>
    <x v="0"/>
    <x v="0"/>
    <x v="2"/>
    <x v="0"/>
    <x v="0"/>
  </r>
  <r>
    <x v="0"/>
    <n v="56"/>
    <x v="2"/>
    <x v="4"/>
    <x v="2"/>
    <x v="3"/>
    <x v="10"/>
    <x v="6"/>
    <x v="1"/>
    <x v="0"/>
    <x v="0"/>
    <x v="0"/>
    <x v="3"/>
    <x v="0"/>
    <x v="2"/>
    <x v="0"/>
    <x v="0"/>
    <x v="0"/>
    <x v="1"/>
    <x v="1"/>
    <x v="2"/>
  </r>
  <r>
    <x v="0"/>
    <n v="41"/>
    <x v="2"/>
    <x v="4"/>
    <x v="2"/>
    <x v="1"/>
    <x v="3"/>
    <x v="0"/>
    <x v="1"/>
    <x v="0"/>
    <x v="0"/>
    <x v="0"/>
    <x v="3"/>
    <x v="0"/>
    <x v="6"/>
    <x v="1"/>
    <x v="2"/>
    <x v="3"/>
    <x v="2"/>
    <x v="1"/>
    <x v="3"/>
  </r>
  <r>
    <x v="0"/>
    <n v="47"/>
    <x v="2"/>
    <x v="5"/>
    <x v="0"/>
    <x v="0"/>
    <x v="2"/>
    <x v="6"/>
    <x v="0"/>
    <x v="0"/>
    <x v="0"/>
    <x v="1"/>
    <x v="1"/>
    <x v="0"/>
    <x v="9"/>
    <x v="0"/>
    <x v="0"/>
    <x v="0"/>
    <x v="2"/>
    <x v="1"/>
    <x v="2"/>
  </r>
  <r>
    <x v="0"/>
    <n v="30"/>
    <x v="2"/>
    <x v="5"/>
    <x v="2"/>
    <x v="1"/>
    <x v="2"/>
    <x v="0"/>
    <x v="1"/>
    <x v="0"/>
    <x v="0"/>
    <x v="1"/>
    <x v="3"/>
    <x v="0"/>
    <x v="1"/>
    <x v="1"/>
    <x v="3"/>
    <x v="1"/>
    <x v="0"/>
    <x v="0"/>
    <x v="0"/>
  </r>
  <r>
    <x v="0"/>
    <n v="47"/>
    <x v="2"/>
    <x v="5"/>
    <x v="2"/>
    <x v="1"/>
    <x v="2"/>
    <x v="0"/>
    <x v="1"/>
    <x v="0"/>
    <x v="0"/>
    <x v="0"/>
    <x v="3"/>
    <x v="0"/>
    <x v="2"/>
    <x v="3"/>
    <x v="3"/>
    <x v="1"/>
    <x v="1"/>
    <x v="1"/>
    <x v="1"/>
  </r>
  <r>
    <x v="0"/>
    <n v="34"/>
    <x v="2"/>
    <x v="4"/>
    <x v="2"/>
    <x v="0"/>
    <x v="3"/>
    <x v="7"/>
    <x v="1"/>
    <x v="0"/>
    <x v="0"/>
    <x v="0"/>
    <x v="3"/>
    <x v="0"/>
    <x v="5"/>
    <x v="0"/>
    <x v="0"/>
    <x v="0"/>
    <x v="0"/>
    <x v="0"/>
    <x v="0"/>
  </r>
  <r>
    <x v="0"/>
    <n v="44"/>
    <x v="2"/>
    <x v="5"/>
    <x v="2"/>
    <x v="5"/>
    <x v="1"/>
    <x v="0"/>
    <x v="1"/>
    <x v="0"/>
    <x v="0"/>
    <x v="1"/>
    <x v="3"/>
    <x v="0"/>
    <x v="2"/>
    <x v="1"/>
    <x v="3"/>
    <x v="1"/>
    <x v="0"/>
    <x v="0"/>
    <x v="0"/>
  </r>
  <r>
    <x v="1"/>
    <n v="43"/>
    <x v="3"/>
    <x v="6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1"/>
    <n v="54"/>
    <x v="3"/>
    <x v="7"/>
    <x v="1"/>
    <x v="5"/>
    <x v="5"/>
    <x v="1"/>
    <x v="1"/>
    <x v="0"/>
    <x v="1"/>
    <x v="3"/>
    <x v="3"/>
    <x v="0"/>
    <x v="0"/>
    <x v="0"/>
    <x v="0"/>
    <x v="0"/>
    <x v="0"/>
    <x v="0"/>
    <x v="0"/>
  </r>
  <r>
    <x v="0"/>
    <n v="64"/>
    <x v="3"/>
    <x v="6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0"/>
    <n v="68"/>
    <x v="3"/>
    <x v="7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1"/>
    <n v="43"/>
    <x v="3"/>
    <x v="7"/>
    <x v="1"/>
    <x v="5"/>
    <x v="5"/>
    <x v="1"/>
    <x v="1"/>
    <x v="0"/>
    <x v="1"/>
    <x v="3"/>
    <x v="3"/>
    <x v="0"/>
    <x v="0"/>
    <x v="0"/>
    <x v="0"/>
    <x v="0"/>
    <x v="0"/>
    <x v="0"/>
    <x v="0"/>
  </r>
  <r>
    <x v="0"/>
    <n v="54"/>
    <x v="3"/>
    <x v="6"/>
    <x v="1"/>
    <x v="5"/>
    <x v="5"/>
    <x v="1"/>
    <x v="1"/>
    <x v="0"/>
    <x v="1"/>
    <x v="3"/>
    <x v="3"/>
    <x v="0"/>
    <x v="0"/>
    <x v="0"/>
    <x v="0"/>
    <x v="0"/>
    <x v="0"/>
    <x v="0"/>
    <x v="0"/>
  </r>
  <r>
    <x v="0"/>
    <n v="58"/>
    <x v="3"/>
    <x v="6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1"/>
    <n v="44"/>
    <x v="3"/>
    <x v="7"/>
    <x v="1"/>
    <x v="5"/>
    <x v="2"/>
    <x v="1"/>
    <x v="1"/>
    <x v="0"/>
    <x v="1"/>
    <x v="3"/>
    <x v="3"/>
    <x v="0"/>
    <x v="0"/>
    <x v="0"/>
    <x v="0"/>
    <x v="0"/>
    <x v="0"/>
    <x v="0"/>
    <x v="0"/>
  </r>
  <r>
    <x v="1"/>
    <n v="63"/>
    <x v="3"/>
    <x v="6"/>
    <x v="1"/>
    <x v="5"/>
    <x v="5"/>
    <x v="1"/>
    <x v="1"/>
    <x v="0"/>
    <x v="1"/>
    <x v="3"/>
    <x v="3"/>
    <x v="0"/>
    <x v="0"/>
    <x v="0"/>
    <x v="0"/>
    <x v="0"/>
    <x v="0"/>
    <x v="0"/>
    <x v="0"/>
  </r>
  <r>
    <x v="0"/>
    <n v="44"/>
    <x v="3"/>
    <x v="6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1"/>
    <n v="43"/>
    <x v="3"/>
    <x v="6"/>
    <x v="1"/>
    <x v="5"/>
    <x v="5"/>
    <x v="1"/>
    <x v="1"/>
    <x v="0"/>
    <x v="1"/>
    <x v="3"/>
    <x v="3"/>
    <x v="0"/>
    <x v="0"/>
    <x v="0"/>
    <x v="0"/>
    <x v="0"/>
    <x v="0"/>
    <x v="0"/>
    <x v="0"/>
  </r>
  <r>
    <x v="0"/>
    <n v="64"/>
    <x v="3"/>
    <x v="6"/>
    <x v="1"/>
    <x v="5"/>
    <x v="5"/>
    <x v="1"/>
    <x v="1"/>
    <x v="0"/>
    <x v="1"/>
    <x v="3"/>
    <x v="3"/>
    <x v="0"/>
    <x v="0"/>
    <x v="0"/>
    <x v="0"/>
    <x v="0"/>
    <x v="0"/>
    <x v="0"/>
    <x v="0"/>
  </r>
  <r>
    <x v="1"/>
    <n v="36"/>
    <x v="3"/>
    <x v="6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0"/>
    <n v="36"/>
    <x v="3"/>
    <x v="7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1"/>
    <n v="76"/>
    <x v="3"/>
    <x v="6"/>
    <x v="1"/>
    <x v="5"/>
    <x v="5"/>
    <x v="1"/>
    <x v="1"/>
    <x v="0"/>
    <x v="1"/>
    <x v="3"/>
    <x v="3"/>
    <x v="0"/>
    <x v="0"/>
    <x v="0"/>
    <x v="0"/>
    <x v="0"/>
    <x v="0"/>
    <x v="0"/>
    <x v="0"/>
  </r>
  <r>
    <x v="1"/>
    <n v="67"/>
    <x v="3"/>
    <x v="6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1"/>
    <n v="18"/>
    <x v="3"/>
    <x v="7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0"/>
    <n v="61"/>
    <x v="3"/>
    <x v="7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0"/>
    <n v="50"/>
    <x v="3"/>
    <x v="7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0"/>
    <n v="49"/>
    <x v="3"/>
    <x v="7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0"/>
    <n v="43"/>
    <x v="3"/>
    <x v="6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0"/>
    <n v="60"/>
    <x v="3"/>
    <x v="6"/>
    <x v="1"/>
    <x v="5"/>
    <x v="5"/>
    <x v="1"/>
    <x v="1"/>
    <x v="0"/>
    <x v="1"/>
    <x v="3"/>
    <x v="3"/>
    <x v="0"/>
    <x v="2"/>
    <x v="2"/>
    <x v="0"/>
    <x v="0"/>
    <x v="0"/>
    <x v="0"/>
    <x v="0"/>
  </r>
  <r>
    <x v="0"/>
    <n v="45"/>
    <x v="3"/>
    <x v="7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0"/>
    <n v="49"/>
    <x v="3"/>
    <x v="7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0"/>
    <n v="60"/>
    <x v="3"/>
    <x v="7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0"/>
    <n v="30"/>
    <x v="3"/>
    <x v="6"/>
    <x v="1"/>
    <x v="4"/>
    <x v="1"/>
    <x v="1"/>
    <x v="1"/>
    <x v="0"/>
    <x v="1"/>
    <x v="3"/>
    <x v="3"/>
    <x v="0"/>
    <x v="10"/>
    <x v="0"/>
    <x v="0"/>
    <x v="0"/>
    <x v="0"/>
    <x v="0"/>
    <x v="0"/>
  </r>
  <r>
    <x v="0"/>
    <n v="67"/>
    <x v="3"/>
    <x v="6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0"/>
    <n v="58"/>
    <x v="3"/>
    <x v="6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0"/>
    <n v="38"/>
    <x v="3"/>
    <x v="6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0"/>
    <n v="44"/>
    <x v="3"/>
    <x v="7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1"/>
    <n v="45"/>
    <x v="3"/>
    <x v="6"/>
    <x v="1"/>
    <x v="5"/>
    <x v="5"/>
    <x v="1"/>
    <x v="1"/>
    <x v="0"/>
    <x v="1"/>
    <x v="3"/>
    <x v="3"/>
    <x v="0"/>
    <x v="0"/>
    <x v="0"/>
    <x v="0"/>
    <x v="0"/>
    <x v="0"/>
    <x v="0"/>
    <x v="0"/>
  </r>
  <r>
    <x v="0"/>
    <n v="34"/>
    <x v="3"/>
    <x v="6"/>
    <x v="1"/>
    <x v="5"/>
    <x v="5"/>
    <x v="1"/>
    <x v="1"/>
    <x v="0"/>
    <x v="1"/>
    <x v="3"/>
    <x v="3"/>
    <x v="0"/>
    <x v="0"/>
    <x v="0"/>
    <x v="0"/>
    <x v="0"/>
    <x v="0"/>
    <x v="0"/>
    <x v="0"/>
  </r>
  <r>
    <x v="0"/>
    <n v="54"/>
    <x v="3"/>
    <x v="7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1"/>
    <n v="43"/>
    <x v="3"/>
    <x v="7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0"/>
    <n v="58"/>
    <x v="3"/>
    <x v="7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0"/>
    <n v="50"/>
    <x v="3"/>
    <x v="7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0"/>
    <n v="60"/>
    <x v="3"/>
    <x v="6"/>
    <x v="1"/>
    <x v="5"/>
    <x v="2"/>
    <x v="1"/>
    <x v="1"/>
    <x v="0"/>
    <x v="1"/>
    <x v="3"/>
    <x v="3"/>
    <x v="0"/>
    <x v="2"/>
    <x v="2"/>
    <x v="0"/>
    <x v="0"/>
    <x v="0"/>
    <x v="0"/>
    <x v="0"/>
  </r>
  <r>
    <x v="1"/>
    <n v="50"/>
    <x v="3"/>
    <x v="7"/>
    <x v="1"/>
    <x v="5"/>
    <x v="2"/>
    <x v="1"/>
    <x v="1"/>
    <x v="0"/>
    <x v="1"/>
    <x v="3"/>
    <x v="3"/>
    <x v="0"/>
    <x v="0"/>
    <x v="0"/>
    <x v="0"/>
    <x v="0"/>
    <x v="0"/>
    <x v="0"/>
    <x v="0"/>
  </r>
  <r>
    <x v="1"/>
    <n v="48"/>
    <x v="3"/>
    <x v="6"/>
    <x v="1"/>
    <x v="5"/>
    <x v="5"/>
    <x v="1"/>
    <x v="1"/>
    <x v="0"/>
    <x v="1"/>
    <x v="3"/>
    <x v="3"/>
    <x v="0"/>
    <x v="0"/>
    <x v="0"/>
    <x v="0"/>
    <x v="0"/>
    <x v="0"/>
    <x v="0"/>
    <x v="0"/>
  </r>
  <r>
    <x v="0"/>
    <n v="25"/>
    <x v="3"/>
    <x v="6"/>
    <x v="1"/>
    <x v="5"/>
    <x v="2"/>
    <x v="1"/>
    <x v="1"/>
    <x v="0"/>
    <x v="1"/>
    <x v="3"/>
    <x v="3"/>
    <x v="0"/>
    <x v="2"/>
    <x v="4"/>
    <x v="0"/>
    <x v="0"/>
    <x v="0"/>
    <x v="0"/>
    <x v="0"/>
  </r>
  <r>
    <x v="1"/>
    <n v="35"/>
    <x v="3"/>
    <x v="7"/>
    <x v="1"/>
    <x v="5"/>
    <x v="2"/>
    <x v="1"/>
    <x v="1"/>
    <x v="0"/>
    <x v="1"/>
    <x v="3"/>
    <x v="3"/>
    <x v="0"/>
    <x v="0"/>
    <x v="0"/>
    <x v="0"/>
    <x v="0"/>
    <x v="0"/>
    <x v="0"/>
    <x v="0"/>
  </r>
  <r>
    <x v="0"/>
    <n v="38"/>
    <x v="3"/>
    <x v="7"/>
    <x v="1"/>
    <x v="5"/>
    <x v="5"/>
    <x v="1"/>
    <x v="1"/>
    <x v="0"/>
    <x v="1"/>
    <x v="3"/>
    <x v="3"/>
    <x v="0"/>
    <x v="0"/>
    <x v="4"/>
    <x v="0"/>
    <x v="0"/>
    <x v="0"/>
    <x v="0"/>
    <x v="0"/>
  </r>
  <r>
    <x v="0"/>
    <n v="61"/>
    <x v="3"/>
    <x v="7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1"/>
    <n v="38"/>
    <x v="3"/>
    <x v="7"/>
    <x v="2"/>
    <x v="5"/>
    <x v="1"/>
    <x v="0"/>
    <x v="1"/>
    <x v="0"/>
    <x v="1"/>
    <x v="0"/>
    <x v="3"/>
    <x v="0"/>
    <x v="2"/>
    <x v="4"/>
    <x v="0"/>
    <x v="0"/>
    <x v="0"/>
    <x v="0"/>
    <x v="0"/>
  </r>
  <r>
    <x v="0"/>
    <n v="55"/>
    <x v="3"/>
    <x v="6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0"/>
    <n v="57"/>
    <x v="3"/>
    <x v="6"/>
    <x v="1"/>
    <x v="5"/>
    <x v="5"/>
    <x v="1"/>
    <x v="1"/>
    <x v="0"/>
    <x v="1"/>
    <x v="3"/>
    <x v="3"/>
    <x v="0"/>
    <x v="0"/>
    <x v="0"/>
    <x v="0"/>
    <x v="0"/>
    <x v="0"/>
    <x v="0"/>
    <x v="0"/>
  </r>
  <r>
    <x v="0"/>
    <n v="49"/>
    <x v="3"/>
    <x v="6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1"/>
    <n v="34"/>
    <x v="3"/>
    <x v="7"/>
    <x v="1"/>
    <x v="4"/>
    <x v="5"/>
    <x v="1"/>
    <x v="1"/>
    <x v="0"/>
    <x v="1"/>
    <x v="3"/>
    <x v="3"/>
    <x v="0"/>
    <x v="0"/>
    <x v="0"/>
    <x v="0"/>
    <x v="0"/>
    <x v="0"/>
    <x v="0"/>
    <x v="0"/>
  </r>
  <r>
    <x v="0"/>
    <n v="45"/>
    <x v="3"/>
    <x v="7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1"/>
    <n v="32"/>
    <x v="3"/>
    <x v="6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0"/>
    <n v="38"/>
    <x v="3"/>
    <x v="7"/>
    <x v="1"/>
    <x v="5"/>
    <x v="2"/>
    <x v="1"/>
    <x v="1"/>
    <x v="0"/>
    <x v="1"/>
    <x v="3"/>
    <x v="3"/>
    <x v="0"/>
    <x v="0"/>
    <x v="0"/>
    <x v="0"/>
    <x v="0"/>
    <x v="0"/>
    <x v="0"/>
    <x v="0"/>
  </r>
  <r>
    <x v="0"/>
    <n v="56"/>
    <x v="3"/>
    <x v="7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0"/>
    <n v="48"/>
    <x v="3"/>
    <x v="7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0"/>
    <n v="45"/>
    <x v="3"/>
    <x v="7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0"/>
    <n v="40"/>
    <x v="3"/>
    <x v="7"/>
    <x v="1"/>
    <x v="5"/>
    <x v="5"/>
    <x v="1"/>
    <x v="1"/>
    <x v="0"/>
    <x v="1"/>
    <x v="3"/>
    <x v="3"/>
    <x v="0"/>
    <x v="0"/>
    <x v="0"/>
    <x v="0"/>
    <x v="0"/>
    <x v="0"/>
    <x v="0"/>
    <x v="0"/>
  </r>
  <r>
    <x v="0"/>
    <n v="36"/>
    <x v="3"/>
    <x v="6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1"/>
    <n v="51"/>
    <x v="3"/>
    <x v="6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1"/>
    <n v="51"/>
    <x v="3"/>
    <x v="7"/>
    <x v="1"/>
    <x v="5"/>
    <x v="5"/>
    <x v="1"/>
    <x v="1"/>
    <x v="0"/>
    <x v="1"/>
    <x v="3"/>
    <x v="3"/>
    <x v="0"/>
    <x v="0"/>
    <x v="0"/>
    <x v="0"/>
    <x v="0"/>
    <x v="0"/>
    <x v="0"/>
    <x v="0"/>
  </r>
  <r>
    <x v="1"/>
    <n v="42"/>
    <x v="3"/>
    <x v="6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1"/>
    <n v="50"/>
    <x v="3"/>
    <x v="6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0"/>
    <n v="39"/>
    <x v="3"/>
    <x v="6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1"/>
    <n v="51"/>
    <x v="3"/>
    <x v="7"/>
    <x v="2"/>
    <x v="5"/>
    <x v="1"/>
    <x v="0"/>
    <x v="1"/>
    <x v="0"/>
    <x v="1"/>
    <x v="0"/>
    <x v="3"/>
    <x v="0"/>
    <x v="2"/>
    <x v="2"/>
    <x v="0"/>
    <x v="0"/>
    <x v="0"/>
    <x v="0"/>
    <x v="0"/>
  </r>
  <r>
    <x v="0"/>
    <n v="54"/>
    <x v="3"/>
    <x v="7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0"/>
    <n v="36"/>
    <x v="3"/>
    <x v="6"/>
    <x v="1"/>
    <x v="5"/>
    <x v="5"/>
    <x v="1"/>
    <x v="1"/>
    <x v="0"/>
    <x v="1"/>
    <x v="3"/>
    <x v="3"/>
    <x v="0"/>
    <x v="2"/>
    <x v="4"/>
    <x v="0"/>
    <x v="0"/>
    <x v="0"/>
    <x v="0"/>
    <x v="0"/>
  </r>
  <r>
    <x v="1"/>
    <n v="43"/>
    <x v="3"/>
    <x v="7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1"/>
    <n v="58"/>
    <x v="3"/>
    <x v="7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0"/>
    <n v="60"/>
    <x v="3"/>
    <x v="6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1"/>
    <n v="53"/>
    <x v="3"/>
    <x v="7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0"/>
    <n v="72"/>
    <x v="3"/>
    <x v="6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0"/>
    <n v="54"/>
    <x v="3"/>
    <x v="7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1"/>
    <n v="32"/>
    <x v="3"/>
    <x v="7"/>
    <x v="1"/>
    <x v="5"/>
    <x v="5"/>
    <x v="1"/>
    <x v="1"/>
    <x v="0"/>
    <x v="1"/>
    <x v="3"/>
    <x v="3"/>
    <x v="0"/>
    <x v="0"/>
    <x v="0"/>
    <x v="0"/>
    <x v="0"/>
    <x v="0"/>
    <x v="0"/>
    <x v="0"/>
  </r>
  <r>
    <x v="1"/>
    <n v="17"/>
    <x v="3"/>
    <x v="6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0"/>
    <n v="36"/>
    <x v="3"/>
    <x v="6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0"/>
    <n v="62"/>
    <x v="3"/>
    <x v="7"/>
    <x v="1"/>
    <x v="5"/>
    <x v="2"/>
    <x v="1"/>
    <x v="1"/>
    <x v="0"/>
    <x v="1"/>
    <x v="3"/>
    <x v="3"/>
    <x v="0"/>
    <x v="0"/>
    <x v="0"/>
    <x v="0"/>
    <x v="0"/>
    <x v="0"/>
    <x v="0"/>
    <x v="0"/>
  </r>
  <r>
    <x v="1"/>
    <n v="50"/>
    <x v="3"/>
    <x v="6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1"/>
    <n v="59"/>
    <x v="3"/>
    <x v="7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0"/>
    <n v="55"/>
    <x v="3"/>
    <x v="7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1"/>
    <n v="30"/>
    <x v="3"/>
    <x v="7"/>
    <x v="2"/>
    <x v="5"/>
    <x v="1"/>
    <x v="0"/>
    <x v="1"/>
    <x v="0"/>
    <x v="1"/>
    <x v="0"/>
    <x v="3"/>
    <x v="0"/>
    <x v="0"/>
    <x v="0"/>
    <x v="0"/>
    <x v="0"/>
    <x v="0"/>
    <x v="0"/>
    <x v="0"/>
  </r>
  <r>
    <x v="0"/>
    <n v="33"/>
    <x v="3"/>
    <x v="7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1"/>
    <n v="56"/>
    <x v="3"/>
    <x v="7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0"/>
    <n v="62"/>
    <x v="3"/>
    <x v="6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1"/>
    <n v="54"/>
    <x v="3"/>
    <x v="7"/>
    <x v="1"/>
    <x v="5"/>
    <x v="5"/>
    <x v="1"/>
    <x v="1"/>
    <x v="0"/>
    <x v="1"/>
    <x v="0"/>
    <x v="3"/>
    <x v="0"/>
    <x v="0"/>
    <x v="0"/>
    <x v="0"/>
    <x v="0"/>
    <x v="0"/>
    <x v="0"/>
    <x v="0"/>
  </r>
  <r>
    <x v="0"/>
    <n v="32"/>
    <x v="3"/>
    <x v="6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0"/>
    <n v="37"/>
    <x v="3"/>
    <x v="6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1"/>
    <n v="42"/>
    <x v="3"/>
    <x v="7"/>
    <x v="1"/>
    <x v="5"/>
    <x v="5"/>
    <x v="1"/>
    <x v="1"/>
    <x v="0"/>
    <x v="1"/>
    <x v="3"/>
    <x v="3"/>
    <x v="0"/>
    <x v="0"/>
    <x v="0"/>
    <x v="0"/>
    <x v="0"/>
    <x v="0"/>
    <x v="0"/>
    <x v="0"/>
  </r>
  <r>
    <x v="1"/>
    <n v="26"/>
    <x v="3"/>
    <x v="6"/>
    <x v="1"/>
    <x v="5"/>
    <x v="5"/>
    <x v="1"/>
    <x v="1"/>
    <x v="0"/>
    <x v="1"/>
    <x v="3"/>
    <x v="3"/>
    <x v="0"/>
    <x v="0"/>
    <x v="0"/>
    <x v="0"/>
    <x v="0"/>
    <x v="0"/>
    <x v="0"/>
    <x v="0"/>
  </r>
  <r>
    <x v="1"/>
    <n v="56"/>
    <x v="3"/>
    <x v="7"/>
    <x v="1"/>
    <x v="5"/>
    <x v="5"/>
    <x v="1"/>
    <x v="1"/>
    <x v="0"/>
    <x v="1"/>
    <x v="3"/>
    <x v="3"/>
    <x v="0"/>
    <x v="0"/>
    <x v="0"/>
    <x v="0"/>
    <x v="0"/>
    <x v="0"/>
    <x v="0"/>
    <x v="0"/>
  </r>
  <r>
    <x v="1"/>
    <n v="46"/>
    <x v="3"/>
    <x v="7"/>
    <x v="1"/>
    <x v="4"/>
    <x v="2"/>
    <x v="1"/>
    <x v="1"/>
    <x v="0"/>
    <x v="1"/>
    <x v="3"/>
    <x v="3"/>
    <x v="0"/>
    <x v="0"/>
    <x v="0"/>
    <x v="0"/>
    <x v="0"/>
    <x v="0"/>
    <x v="0"/>
    <x v="0"/>
  </r>
  <r>
    <x v="0"/>
    <n v="35"/>
    <x v="3"/>
    <x v="6"/>
    <x v="1"/>
    <x v="5"/>
    <x v="2"/>
    <x v="1"/>
    <x v="1"/>
    <x v="0"/>
    <x v="1"/>
    <x v="3"/>
    <x v="3"/>
    <x v="0"/>
    <x v="0"/>
    <x v="0"/>
    <x v="0"/>
    <x v="0"/>
    <x v="0"/>
    <x v="0"/>
    <x v="0"/>
  </r>
  <r>
    <x v="1"/>
    <n v="33"/>
    <x v="3"/>
    <x v="6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0"/>
    <n v="51"/>
    <x v="3"/>
    <x v="7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0"/>
    <n v="45"/>
    <x v="3"/>
    <x v="6"/>
    <x v="1"/>
    <x v="5"/>
    <x v="2"/>
    <x v="1"/>
    <x v="1"/>
    <x v="0"/>
    <x v="1"/>
    <x v="3"/>
    <x v="3"/>
    <x v="0"/>
    <x v="0"/>
    <x v="0"/>
    <x v="0"/>
    <x v="0"/>
    <x v="0"/>
    <x v="0"/>
    <x v="0"/>
  </r>
  <r>
    <x v="1"/>
    <n v="37"/>
    <x v="3"/>
    <x v="6"/>
    <x v="1"/>
    <x v="5"/>
    <x v="2"/>
    <x v="1"/>
    <x v="1"/>
    <x v="0"/>
    <x v="1"/>
    <x v="3"/>
    <x v="3"/>
    <x v="0"/>
    <x v="0"/>
    <x v="0"/>
    <x v="0"/>
    <x v="0"/>
    <x v="0"/>
    <x v="0"/>
    <x v="0"/>
  </r>
  <r>
    <x v="1"/>
    <n v="43"/>
    <x v="3"/>
    <x v="6"/>
    <x v="1"/>
    <x v="5"/>
    <x v="11"/>
    <x v="1"/>
    <x v="1"/>
    <x v="0"/>
    <x v="1"/>
    <x v="3"/>
    <x v="3"/>
    <x v="0"/>
    <x v="0"/>
    <x v="0"/>
    <x v="0"/>
    <x v="0"/>
    <x v="0"/>
    <x v="0"/>
    <x v="0"/>
  </r>
  <r>
    <x v="0"/>
    <n v="51"/>
    <x v="3"/>
    <x v="7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0"/>
    <n v="36"/>
    <x v="3"/>
    <x v="6"/>
    <x v="1"/>
    <x v="5"/>
    <x v="2"/>
    <x v="1"/>
    <x v="1"/>
    <x v="0"/>
    <x v="1"/>
    <x v="3"/>
    <x v="3"/>
    <x v="0"/>
    <x v="0"/>
    <x v="0"/>
    <x v="0"/>
    <x v="0"/>
    <x v="0"/>
    <x v="0"/>
    <x v="0"/>
  </r>
  <r>
    <x v="0"/>
    <n v="59"/>
    <x v="3"/>
    <x v="6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0"/>
    <n v="47"/>
    <x v="3"/>
    <x v="6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0"/>
    <n v="28"/>
    <x v="3"/>
    <x v="6"/>
    <x v="1"/>
    <x v="4"/>
    <x v="1"/>
    <x v="1"/>
    <x v="1"/>
    <x v="0"/>
    <x v="1"/>
    <x v="3"/>
    <x v="3"/>
    <x v="0"/>
    <x v="0"/>
    <x v="0"/>
    <x v="0"/>
    <x v="0"/>
    <x v="0"/>
    <x v="0"/>
    <x v="0"/>
  </r>
  <r>
    <x v="0"/>
    <n v="35"/>
    <x v="3"/>
    <x v="7"/>
    <x v="1"/>
    <x v="4"/>
    <x v="1"/>
    <x v="1"/>
    <x v="1"/>
    <x v="0"/>
    <x v="1"/>
    <x v="3"/>
    <x v="3"/>
    <x v="0"/>
    <x v="0"/>
    <x v="0"/>
    <x v="0"/>
    <x v="0"/>
    <x v="0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31FEBF9-CBA1-494D-BCB7-530566135419}" name="TablaDinámica1" cacheId="1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19:B24" firstHeaderRow="1" firstDataRow="1" firstDataCol="1" rowPageCount="16" colPageCount="1"/>
  <pivotFields count="21">
    <pivotField showAll="0">
      <items count="5">
        <item x="0"/>
        <item m="1" x="3"/>
        <item x="1"/>
        <item m="1" x="2"/>
        <item t="default"/>
      </items>
    </pivotField>
    <pivotField dataField="1" showAll="0"/>
    <pivotField showAll="0">
      <items count="5">
        <item x="0"/>
        <item x="3"/>
        <item x="2"/>
        <item x="1"/>
        <item t="default"/>
      </items>
    </pivotField>
    <pivotField showAll="0">
      <items count="9">
        <item x="0"/>
        <item x="2"/>
        <item x="1"/>
        <item x="3"/>
        <item x="7"/>
        <item x="5"/>
        <item x="6"/>
        <item x="4"/>
        <item t="default"/>
      </items>
    </pivotField>
    <pivotField axis="axisRow" showAll="0">
      <items count="5">
        <item x="1"/>
        <item x="2"/>
        <item x="0"/>
        <item x="3"/>
        <item t="default"/>
      </items>
    </pivotField>
    <pivotField axis="axisPage" showAll="0">
      <items count="8">
        <item x="2"/>
        <item x="4"/>
        <item x="5"/>
        <item x="1"/>
        <item x="0"/>
        <item x="3"/>
        <item x="6"/>
        <item t="default"/>
      </items>
    </pivotField>
    <pivotField axis="axisPage" showAll="0">
      <items count="14">
        <item x="1"/>
        <item x="0"/>
        <item x="2"/>
        <item x="3"/>
        <item x="6"/>
        <item x="5"/>
        <item m="1" x="12"/>
        <item x="4"/>
        <item x="9"/>
        <item x="11"/>
        <item x="10"/>
        <item x="8"/>
        <item x="7"/>
        <item t="default"/>
      </items>
    </pivotField>
    <pivotField axis="axisPage" showAll="0">
      <items count="10">
        <item x="1"/>
        <item x="0"/>
        <item x="2"/>
        <item x="7"/>
        <item x="3"/>
        <item x="6"/>
        <item x="8"/>
        <item x="4"/>
        <item x="5"/>
        <item t="default"/>
      </items>
    </pivotField>
    <pivotField axis="axisPage" showAll="0">
      <items count="6">
        <item x="1"/>
        <item x="0"/>
        <item x="4"/>
        <item x="3"/>
        <item x="2"/>
        <item t="default"/>
      </items>
    </pivotField>
    <pivotField axis="axisPage" showAll="0">
      <items count="3">
        <item x="0"/>
        <item x="1"/>
        <item t="default"/>
      </items>
    </pivotField>
    <pivotField axis="axisPage" showAll="0">
      <items count="5">
        <item x="1"/>
        <item x="2"/>
        <item x="0"/>
        <item m="1" x="3"/>
        <item t="default"/>
      </items>
    </pivotField>
    <pivotField axis="axisPage" showAll="0">
      <items count="6">
        <item x="0"/>
        <item m="1" x="4"/>
        <item x="1"/>
        <item x="3"/>
        <item x="2"/>
        <item t="default"/>
      </items>
    </pivotField>
    <pivotField axis="axisPage" showAll="0">
      <items count="6">
        <item x="1"/>
        <item x="2"/>
        <item x="3"/>
        <item x="0"/>
        <item m="1" x="4"/>
        <item t="default"/>
      </items>
    </pivotField>
    <pivotField axis="axisPage" showAll="0">
      <items count="3">
        <item x="1"/>
        <item x="0"/>
        <item t="default"/>
      </items>
    </pivotField>
    <pivotField axis="axisPage" showAll="0">
      <items count="13">
        <item x="2"/>
        <item x="9"/>
        <item x="6"/>
        <item x="10"/>
        <item x="5"/>
        <item x="0"/>
        <item x="7"/>
        <item m="1" x="11"/>
        <item x="8"/>
        <item x="1"/>
        <item x="4"/>
        <item x="3"/>
        <item t="default"/>
      </items>
    </pivotField>
    <pivotField axis="axisPage" showAll="0">
      <items count="6">
        <item x="1"/>
        <item x="4"/>
        <item x="2"/>
        <item x="3"/>
        <item x="0"/>
        <item t="default"/>
      </items>
    </pivotField>
    <pivotField axis="axisPage" showAll="0">
      <items count="5">
        <item x="3"/>
        <item x="1"/>
        <item x="2"/>
        <item x="0"/>
        <item t="default"/>
      </items>
    </pivotField>
    <pivotField axis="axisPage" showAll="0">
      <items count="5">
        <item x="3"/>
        <item x="2"/>
        <item x="1"/>
        <item x="0"/>
        <item t="default"/>
      </items>
    </pivotField>
    <pivotField axis="axisPage" showAll="0">
      <items count="6">
        <item x="2"/>
        <item x="4"/>
        <item x="3"/>
        <item x="1"/>
        <item x="0"/>
        <item t="default"/>
      </items>
    </pivotField>
    <pivotField axis="axisPage" showAll="0">
      <items count="6">
        <item x="1"/>
        <item x="3"/>
        <item x="2"/>
        <item x="4"/>
        <item x="0"/>
        <item t="default"/>
      </items>
    </pivotField>
    <pivotField axis="axisPage" showAll="0">
      <items count="6">
        <item x="3"/>
        <item x="4"/>
        <item x="2"/>
        <item x="1"/>
        <item x="0"/>
        <item t="default"/>
      </items>
    </pivotField>
  </pivotFields>
  <rowFields count="1">
    <field x="4"/>
  </rowFields>
  <rowItems count="5">
    <i>
      <x/>
    </i>
    <i>
      <x v="1"/>
    </i>
    <i>
      <x v="2"/>
    </i>
    <i>
      <x v="3"/>
    </i>
    <i t="grand">
      <x/>
    </i>
  </rowItems>
  <colItems count="1">
    <i/>
  </colItems>
  <pageFields count="16">
    <pageField fld="20" hier="-1"/>
    <pageField fld="18" hier="-1"/>
    <pageField fld="17" hier="-1"/>
    <pageField fld="16" hier="-1"/>
    <pageField fld="19" hier="-1"/>
    <pageField fld="14" hier="-1"/>
    <pageField fld="13" hier="-1"/>
    <pageField fld="12" hier="-1"/>
    <pageField fld="11" hier="-1"/>
    <pageField fld="15" hier="-1"/>
    <pageField fld="10" hier="-1"/>
    <pageField fld="9" hier="-1"/>
    <pageField fld="8" hier="-1"/>
    <pageField fld="7" hier="-1"/>
    <pageField fld="5" hier="-1"/>
    <pageField fld="6" hier="-1"/>
  </pageFields>
  <dataFields count="1">
    <dataField name="Promedio de EDAD" fld="1" subtotal="average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D509A-133B-43CF-9E9E-E6EBC5E18633}">
  <dimension ref="A1:AB107"/>
  <sheetViews>
    <sheetView tabSelected="1" topLeftCell="K1" workbookViewId="0">
      <pane xSplit="5" ySplit="4" topLeftCell="P58" activePane="bottomRight" state="frozen"/>
      <selection activeCell="K1" sqref="K1"/>
      <selection pane="topRight" activeCell="P1" sqref="P1"/>
      <selection pane="bottomLeft" activeCell="K5" sqref="K5"/>
      <selection pane="bottomRight" activeCell="V73" sqref="V73:V75"/>
    </sheetView>
  </sheetViews>
  <sheetFormatPr baseColWidth="10" defaultRowHeight="12.75" x14ac:dyDescent="0.2"/>
  <cols>
    <col min="1" max="1" width="24" customWidth="1"/>
    <col min="2" max="2" width="3.28515625" customWidth="1"/>
    <col min="3" max="3" width="43.42578125" bestFit="1" customWidth="1"/>
    <col min="7" max="7" width="4" bestFit="1" customWidth="1"/>
    <col min="8" max="8" width="7.28515625" bestFit="1" customWidth="1"/>
    <col min="9" max="9" width="6" bestFit="1" customWidth="1"/>
    <col min="10" max="10" width="5.85546875" customWidth="1"/>
    <col min="11" max="11" width="11.42578125" style="26"/>
    <col min="12" max="12" width="21.42578125" style="26" customWidth="1"/>
    <col min="13" max="13" width="4" bestFit="1" customWidth="1"/>
    <col min="14" max="14" width="8" bestFit="1" customWidth="1"/>
    <col min="16" max="16" width="12.140625" style="26" customWidth="1"/>
    <col min="17" max="17" width="12.85546875" style="26" customWidth="1"/>
    <col min="18" max="18" width="13.42578125" customWidth="1"/>
    <col min="19" max="19" width="5.7109375" style="25" bestFit="1" customWidth="1"/>
    <col min="20" max="20" width="13.42578125" customWidth="1"/>
    <col min="21" max="21" width="5.7109375" style="25" bestFit="1" customWidth="1"/>
    <col min="22" max="22" width="12.5703125" customWidth="1"/>
    <col min="23" max="23" width="5.7109375" style="25" bestFit="1" customWidth="1"/>
    <col min="24" max="24" width="14" customWidth="1"/>
    <col min="25" max="25" width="4.7109375" style="25" bestFit="1" customWidth="1"/>
    <col min="26" max="26" width="4.85546875" bestFit="1" customWidth="1"/>
    <col min="27" max="27" width="5.7109375" style="25" bestFit="1" customWidth="1"/>
    <col min="28" max="28" width="12.85546875" customWidth="1"/>
  </cols>
  <sheetData>
    <row r="1" spans="1:28" x14ac:dyDescent="0.2">
      <c r="A1" s="73" t="s">
        <v>656</v>
      </c>
      <c r="C1" s="73" t="s">
        <v>657</v>
      </c>
    </row>
    <row r="2" spans="1:28" x14ac:dyDescent="0.2">
      <c r="A2" s="73" t="s">
        <v>658</v>
      </c>
      <c r="C2" s="73" t="s">
        <v>659</v>
      </c>
      <c r="P2" s="82" t="s">
        <v>649</v>
      </c>
      <c r="Q2" s="82"/>
      <c r="R2" s="83" t="s">
        <v>4</v>
      </c>
      <c r="S2" s="83"/>
      <c r="T2" s="83"/>
      <c r="U2" s="83"/>
      <c r="V2" s="83"/>
      <c r="W2" s="83"/>
      <c r="X2" s="83"/>
      <c r="Y2" s="83"/>
      <c r="Z2" s="83"/>
      <c r="AA2" s="83"/>
      <c r="AB2" s="74" t="s">
        <v>653</v>
      </c>
    </row>
    <row r="3" spans="1:28" x14ac:dyDescent="0.2">
      <c r="A3" s="73" t="s">
        <v>660</v>
      </c>
      <c r="C3" s="73" t="s">
        <v>663</v>
      </c>
      <c r="E3" s="95" t="s">
        <v>633</v>
      </c>
      <c r="F3" s="95"/>
      <c r="G3" s="63" t="s">
        <v>632</v>
      </c>
      <c r="H3" s="63" t="s">
        <v>631</v>
      </c>
      <c r="I3" s="69" t="s">
        <v>3</v>
      </c>
      <c r="K3" s="91" t="s">
        <v>633</v>
      </c>
      <c r="L3" s="91"/>
      <c r="M3" s="64" t="s">
        <v>632</v>
      </c>
      <c r="N3" s="64" t="s">
        <v>631</v>
      </c>
      <c r="P3" s="82"/>
      <c r="Q3" s="82"/>
      <c r="R3" s="75" t="s">
        <v>29</v>
      </c>
      <c r="S3" s="76" t="s">
        <v>631</v>
      </c>
      <c r="T3" s="76" t="s">
        <v>388</v>
      </c>
      <c r="U3" s="76" t="s">
        <v>631</v>
      </c>
      <c r="V3" s="76" t="s">
        <v>267</v>
      </c>
      <c r="W3" s="76" t="s">
        <v>631</v>
      </c>
      <c r="X3" s="76" t="s">
        <v>159</v>
      </c>
      <c r="Y3" s="76" t="s">
        <v>631</v>
      </c>
      <c r="Z3" s="76" t="s">
        <v>654</v>
      </c>
      <c r="AA3" s="78" t="s">
        <v>631</v>
      </c>
      <c r="AB3" s="74"/>
    </row>
    <row r="4" spans="1:28" x14ac:dyDescent="0.2">
      <c r="A4" s="73" t="s">
        <v>661</v>
      </c>
      <c r="E4" s="67" t="s">
        <v>634</v>
      </c>
      <c r="F4" s="70" t="s">
        <v>28</v>
      </c>
      <c r="G4" s="30">
        <v>254</v>
      </c>
      <c r="H4" s="66">
        <v>0.63500000000000001</v>
      </c>
      <c r="I4" s="71">
        <v>46.153543307086615</v>
      </c>
      <c r="K4" s="93" t="s">
        <v>636</v>
      </c>
      <c r="L4" s="29" t="s">
        <v>29</v>
      </c>
      <c r="M4" s="30">
        <v>100</v>
      </c>
      <c r="N4" s="66">
        <v>0.25</v>
      </c>
      <c r="P4" s="82"/>
      <c r="Q4" s="82"/>
      <c r="R4" s="75"/>
      <c r="S4" s="76"/>
      <c r="T4" s="76"/>
      <c r="U4" s="76"/>
      <c r="V4" s="76"/>
      <c r="W4" s="76"/>
      <c r="X4" s="76"/>
      <c r="Y4" s="76"/>
      <c r="Z4" s="76"/>
      <c r="AA4" s="78"/>
      <c r="AB4" s="74"/>
    </row>
    <row r="5" spans="1:28" x14ac:dyDescent="0.2">
      <c r="A5" s="73" t="s">
        <v>662</v>
      </c>
      <c r="E5" s="68"/>
      <c r="F5" s="70" t="s">
        <v>44</v>
      </c>
      <c r="G5" s="30">
        <v>146</v>
      </c>
      <c r="H5" s="66">
        <v>0.36499999999999999</v>
      </c>
      <c r="I5" s="71">
        <v>48.020547945205479</v>
      </c>
      <c r="K5" s="92"/>
      <c r="L5" s="29" t="s">
        <v>388</v>
      </c>
      <c r="M5" s="30">
        <v>100</v>
      </c>
      <c r="N5" s="66">
        <v>0.25</v>
      </c>
      <c r="P5" s="79" t="s">
        <v>6</v>
      </c>
      <c r="Q5" s="40">
        <v>3</v>
      </c>
      <c r="R5" s="43">
        <v>98</v>
      </c>
      <c r="S5" s="42">
        <f>+R5/100</f>
        <v>0.98</v>
      </c>
      <c r="T5" s="41">
        <v>0</v>
      </c>
      <c r="U5" s="42">
        <f>+T5/100</f>
        <v>0</v>
      </c>
      <c r="V5" s="41">
        <v>8</v>
      </c>
      <c r="W5" s="42">
        <f>+V5/100</f>
        <v>0.08</v>
      </c>
      <c r="X5" s="43">
        <v>69</v>
      </c>
      <c r="Y5" s="42">
        <f>+X5/100</f>
        <v>0.69</v>
      </c>
      <c r="Z5" s="41">
        <v>175</v>
      </c>
      <c r="AA5" s="42">
        <f>+Z5/400</f>
        <v>0.4375</v>
      </c>
      <c r="AB5" s="72">
        <v>0</v>
      </c>
    </row>
    <row r="6" spans="1:28" x14ac:dyDescent="0.2">
      <c r="K6" s="92"/>
      <c r="L6" s="29" t="s">
        <v>267</v>
      </c>
      <c r="M6" s="30">
        <v>100</v>
      </c>
      <c r="N6" s="66">
        <v>0.25</v>
      </c>
      <c r="P6" s="79"/>
      <c r="Q6" s="29">
        <v>2</v>
      </c>
      <c r="R6" s="30">
        <v>1</v>
      </c>
      <c r="S6" s="31">
        <f t="shared" ref="S6:U21" si="0">+R6/100</f>
        <v>0.01</v>
      </c>
      <c r="T6" s="30">
        <v>3</v>
      </c>
      <c r="U6" s="31">
        <f t="shared" si="0"/>
        <v>0.03</v>
      </c>
      <c r="V6" s="35">
        <v>91</v>
      </c>
      <c r="W6" s="31">
        <f t="shared" ref="W6:W35" si="1">+V6/100</f>
        <v>0.91</v>
      </c>
      <c r="X6" s="30">
        <v>26</v>
      </c>
      <c r="Y6" s="31">
        <f t="shared" ref="Y6:Y35" si="2">+X6/100</f>
        <v>0.26</v>
      </c>
      <c r="Z6" s="30">
        <v>121</v>
      </c>
      <c r="AA6" s="31">
        <f t="shared" ref="AA6:AA27" si="3">+Z6/400</f>
        <v>0.30249999999999999</v>
      </c>
      <c r="AB6" s="52"/>
    </row>
    <row r="7" spans="1:28" x14ac:dyDescent="0.2">
      <c r="K7" s="94"/>
      <c r="L7" s="29" t="s">
        <v>159</v>
      </c>
      <c r="M7" s="30">
        <v>100</v>
      </c>
      <c r="N7" s="66">
        <v>0.25</v>
      </c>
      <c r="P7" s="79"/>
      <c r="Q7" s="29">
        <v>1</v>
      </c>
      <c r="R7" s="30">
        <v>1</v>
      </c>
      <c r="S7" s="31">
        <f t="shared" si="0"/>
        <v>0.01</v>
      </c>
      <c r="T7" s="35">
        <v>97</v>
      </c>
      <c r="U7" s="31">
        <f t="shared" si="0"/>
        <v>0.97</v>
      </c>
      <c r="V7" s="30">
        <v>0</v>
      </c>
      <c r="W7" s="31">
        <f t="shared" si="1"/>
        <v>0</v>
      </c>
      <c r="X7" s="30">
        <v>5</v>
      </c>
      <c r="Y7" s="31">
        <f t="shared" si="2"/>
        <v>0.05</v>
      </c>
      <c r="Z7" s="30">
        <v>103</v>
      </c>
      <c r="AA7" s="31">
        <f t="shared" si="3"/>
        <v>0.25750000000000001</v>
      </c>
      <c r="AB7" s="52"/>
    </row>
    <row r="8" spans="1:28" ht="13.5" thickBot="1" x14ac:dyDescent="0.25">
      <c r="K8" s="92" t="s">
        <v>5</v>
      </c>
      <c r="L8" s="29">
        <v>16</v>
      </c>
      <c r="M8" s="30">
        <v>59</v>
      </c>
      <c r="N8" s="66">
        <v>0.14749999999999999</v>
      </c>
      <c r="P8" s="80"/>
      <c r="Q8" s="53">
        <v>4</v>
      </c>
      <c r="R8" s="54">
        <v>0</v>
      </c>
      <c r="S8" s="55">
        <f t="shared" si="0"/>
        <v>0</v>
      </c>
      <c r="T8" s="54">
        <v>0</v>
      </c>
      <c r="U8" s="55">
        <f t="shared" si="0"/>
        <v>0</v>
      </c>
      <c r="V8" s="54">
        <v>1</v>
      </c>
      <c r="W8" s="55">
        <f t="shared" si="1"/>
        <v>0.01</v>
      </c>
      <c r="X8" s="54">
        <v>0</v>
      </c>
      <c r="Y8" s="55">
        <f t="shared" si="2"/>
        <v>0</v>
      </c>
      <c r="Z8" s="54">
        <v>1</v>
      </c>
      <c r="AA8" s="55">
        <f t="shared" si="3"/>
        <v>2.5000000000000001E-3</v>
      </c>
      <c r="AB8" s="56"/>
    </row>
    <row r="9" spans="1:28" x14ac:dyDescent="0.2">
      <c r="K9" s="92"/>
      <c r="L9" s="29">
        <v>17</v>
      </c>
      <c r="M9" s="30">
        <v>48</v>
      </c>
      <c r="N9" s="66">
        <v>0.12</v>
      </c>
      <c r="P9" s="77" t="s">
        <v>7</v>
      </c>
      <c r="Q9" s="40">
        <v>3</v>
      </c>
      <c r="R9" s="41">
        <v>16</v>
      </c>
      <c r="S9" s="42">
        <f t="shared" si="0"/>
        <v>0.16</v>
      </c>
      <c r="T9" s="41">
        <v>0</v>
      </c>
      <c r="U9" s="42">
        <f t="shared" si="0"/>
        <v>0</v>
      </c>
      <c r="V9" s="43">
        <v>66</v>
      </c>
      <c r="W9" s="42">
        <f t="shared" si="1"/>
        <v>0.66</v>
      </c>
      <c r="X9" s="43">
        <v>58</v>
      </c>
      <c r="Y9" s="42">
        <f t="shared" si="2"/>
        <v>0.57999999999999996</v>
      </c>
      <c r="Z9" s="41">
        <v>140</v>
      </c>
      <c r="AA9" s="42">
        <f t="shared" si="3"/>
        <v>0.35</v>
      </c>
      <c r="AB9" s="34">
        <v>0</v>
      </c>
    </row>
    <row r="10" spans="1:28" x14ac:dyDescent="0.2">
      <c r="K10" s="92"/>
      <c r="L10" s="29">
        <v>26</v>
      </c>
      <c r="M10" s="30">
        <v>41</v>
      </c>
      <c r="N10" s="66">
        <v>0.10249999999999999</v>
      </c>
      <c r="O10" s="61"/>
      <c r="P10" s="77"/>
      <c r="Q10" s="29">
        <v>4</v>
      </c>
      <c r="R10" s="35">
        <v>73</v>
      </c>
      <c r="S10" s="31">
        <f t="shared" si="0"/>
        <v>0.73</v>
      </c>
      <c r="T10" s="30">
        <v>0</v>
      </c>
      <c r="U10" s="31">
        <f t="shared" si="0"/>
        <v>0</v>
      </c>
      <c r="V10" s="30">
        <v>15</v>
      </c>
      <c r="W10" s="31">
        <f t="shared" si="1"/>
        <v>0.15</v>
      </c>
      <c r="X10" s="30">
        <v>21</v>
      </c>
      <c r="Y10" s="31">
        <f t="shared" si="2"/>
        <v>0.21</v>
      </c>
      <c r="Z10" s="30">
        <v>109</v>
      </c>
      <c r="AA10" s="31">
        <f t="shared" si="3"/>
        <v>0.27250000000000002</v>
      </c>
      <c r="AB10" s="27"/>
    </row>
    <row r="11" spans="1:28" x14ac:dyDescent="0.2">
      <c r="K11" s="92"/>
      <c r="L11" s="29">
        <v>27</v>
      </c>
      <c r="M11" s="30">
        <v>52</v>
      </c>
      <c r="N11" s="66">
        <v>0.13</v>
      </c>
      <c r="P11" s="77"/>
      <c r="Q11" s="29">
        <v>1</v>
      </c>
      <c r="R11" s="30">
        <v>1</v>
      </c>
      <c r="S11" s="31">
        <f t="shared" si="0"/>
        <v>0.01</v>
      </c>
      <c r="T11" s="35">
        <v>64</v>
      </c>
      <c r="U11" s="31">
        <f t="shared" si="0"/>
        <v>0.64</v>
      </c>
      <c r="V11" s="30">
        <v>0</v>
      </c>
      <c r="W11" s="31">
        <f t="shared" si="1"/>
        <v>0</v>
      </c>
      <c r="X11" s="30">
        <v>2</v>
      </c>
      <c r="Y11" s="31">
        <f t="shared" si="2"/>
        <v>0.02</v>
      </c>
      <c r="Z11" s="30">
        <v>67</v>
      </c>
      <c r="AA11" s="31">
        <f t="shared" si="3"/>
        <v>0.16750000000000001</v>
      </c>
      <c r="AB11" s="27"/>
    </row>
    <row r="12" spans="1:28" x14ac:dyDescent="0.2">
      <c r="K12" s="92"/>
      <c r="L12" s="29">
        <v>34</v>
      </c>
      <c r="M12" s="30">
        <v>50</v>
      </c>
      <c r="N12" s="66">
        <v>0.125</v>
      </c>
      <c r="P12" s="77"/>
      <c r="Q12" s="29">
        <v>2</v>
      </c>
      <c r="R12" s="30">
        <v>0</v>
      </c>
      <c r="S12" s="31">
        <f t="shared" si="0"/>
        <v>0</v>
      </c>
      <c r="T12" s="30">
        <v>36</v>
      </c>
      <c r="U12" s="31">
        <f t="shared" si="0"/>
        <v>0.36</v>
      </c>
      <c r="V12" s="30">
        <v>11</v>
      </c>
      <c r="W12" s="31">
        <f t="shared" si="1"/>
        <v>0.11</v>
      </c>
      <c r="X12" s="30">
        <v>18</v>
      </c>
      <c r="Y12" s="31">
        <f t="shared" si="2"/>
        <v>0.18</v>
      </c>
      <c r="Z12" s="30">
        <v>65</v>
      </c>
      <c r="AA12" s="31">
        <f t="shared" si="3"/>
        <v>0.16250000000000001</v>
      </c>
      <c r="AB12" s="27"/>
    </row>
    <row r="13" spans="1:28" x14ac:dyDescent="0.2">
      <c r="K13" s="92"/>
      <c r="L13" s="29">
        <v>37</v>
      </c>
      <c r="M13" s="30">
        <v>51</v>
      </c>
      <c r="N13" s="66">
        <v>0.1275</v>
      </c>
      <c r="P13" s="77"/>
      <c r="Q13" s="29">
        <v>5</v>
      </c>
      <c r="R13" s="30">
        <v>9</v>
      </c>
      <c r="S13" s="31">
        <f t="shared" si="0"/>
        <v>0.09</v>
      </c>
      <c r="T13" s="30">
        <v>0</v>
      </c>
      <c r="U13" s="31">
        <f t="shared" si="0"/>
        <v>0</v>
      </c>
      <c r="V13" s="30">
        <v>7</v>
      </c>
      <c r="W13" s="31">
        <f t="shared" si="1"/>
        <v>7.0000000000000007E-2</v>
      </c>
      <c r="X13" s="30">
        <v>1</v>
      </c>
      <c r="Y13" s="31">
        <f t="shared" si="2"/>
        <v>0.01</v>
      </c>
      <c r="Z13" s="30">
        <v>17</v>
      </c>
      <c r="AA13" s="31">
        <f t="shared" si="3"/>
        <v>4.2500000000000003E-2</v>
      </c>
      <c r="AB13" s="27"/>
    </row>
    <row r="14" spans="1:28" x14ac:dyDescent="0.2">
      <c r="K14" s="92"/>
      <c r="L14" s="29">
        <v>44</v>
      </c>
      <c r="M14" s="30">
        <v>50</v>
      </c>
      <c r="N14" s="66">
        <v>0.125</v>
      </c>
      <c r="P14" s="77"/>
      <c r="Q14" s="29">
        <v>6</v>
      </c>
      <c r="R14" s="30">
        <v>0</v>
      </c>
      <c r="S14" s="31">
        <f t="shared" si="0"/>
        <v>0</v>
      </c>
      <c r="T14" s="30">
        <v>0</v>
      </c>
      <c r="U14" s="31">
        <f t="shared" si="0"/>
        <v>0</v>
      </c>
      <c r="V14" s="30">
        <v>1</v>
      </c>
      <c r="W14" s="31">
        <f t="shared" si="1"/>
        <v>0.01</v>
      </c>
      <c r="X14" s="30">
        <v>0</v>
      </c>
      <c r="Y14" s="31">
        <f t="shared" si="2"/>
        <v>0</v>
      </c>
      <c r="Z14" s="30">
        <v>1</v>
      </c>
      <c r="AA14" s="31">
        <f t="shared" si="3"/>
        <v>2.5000000000000001E-3</v>
      </c>
      <c r="AB14" s="27"/>
    </row>
    <row r="15" spans="1:28" ht="13.5" thickBot="1" x14ac:dyDescent="0.25">
      <c r="K15" s="92"/>
      <c r="L15" s="29">
        <v>47</v>
      </c>
      <c r="M15" s="30">
        <v>49</v>
      </c>
      <c r="N15" s="66">
        <v>0.1225</v>
      </c>
      <c r="P15" s="77"/>
      <c r="Q15" s="36">
        <v>0</v>
      </c>
      <c r="R15" s="37">
        <v>1</v>
      </c>
      <c r="S15" s="38">
        <f t="shared" si="0"/>
        <v>0.01</v>
      </c>
      <c r="T15" s="37">
        <v>0</v>
      </c>
      <c r="U15" s="38">
        <f t="shared" si="0"/>
        <v>0</v>
      </c>
      <c r="V15" s="37">
        <v>0</v>
      </c>
      <c r="W15" s="38">
        <f t="shared" si="1"/>
        <v>0</v>
      </c>
      <c r="X15" s="37">
        <v>0</v>
      </c>
      <c r="Y15" s="38">
        <f t="shared" si="2"/>
        <v>0</v>
      </c>
      <c r="Z15" s="37">
        <v>1</v>
      </c>
      <c r="AA15" s="38">
        <f t="shared" si="3"/>
        <v>2.5000000000000001E-3</v>
      </c>
      <c r="AB15" s="27"/>
    </row>
    <row r="16" spans="1:28" x14ac:dyDescent="0.2">
      <c r="K16" s="93" t="s">
        <v>637</v>
      </c>
      <c r="L16" s="29">
        <v>1</v>
      </c>
      <c r="M16" s="30">
        <v>103</v>
      </c>
      <c r="N16" s="66">
        <v>0.25750000000000001</v>
      </c>
      <c r="P16" s="81" t="s">
        <v>639</v>
      </c>
      <c r="Q16" s="47" t="s">
        <v>31</v>
      </c>
      <c r="R16" s="50">
        <v>18</v>
      </c>
      <c r="S16" s="49">
        <f t="shared" si="0"/>
        <v>0.18</v>
      </c>
      <c r="T16" s="48">
        <v>65</v>
      </c>
      <c r="U16" s="49">
        <f t="shared" si="0"/>
        <v>0.65</v>
      </c>
      <c r="V16" s="50">
        <v>13</v>
      </c>
      <c r="W16" s="49">
        <f t="shared" si="1"/>
        <v>0.13</v>
      </c>
      <c r="X16" s="48">
        <v>68</v>
      </c>
      <c r="Y16" s="49">
        <f t="shared" si="2"/>
        <v>0.68</v>
      </c>
      <c r="Z16" s="50">
        <v>164</v>
      </c>
      <c r="AA16" s="49">
        <f t="shared" si="3"/>
        <v>0.41</v>
      </c>
      <c r="AB16" s="51">
        <v>0</v>
      </c>
    </row>
    <row r="17" spans="11:28" x14ac:dyDescent="0.2">
      <c r="K17" s="92"/>
      <c r="L17" s="29">
        <v>2</v>
      </c>
      <c r="M17" s="30">
        <v>121</v>
      </c>
      <c r="N17" s="66">
        <v>0.30249999999999999</v>
      </c>
      <c r="P17" s="79"/>
      <c r="Q17" s="29" t="s">
        <v>30</v>
      </c>
      <c r="R17" s="35">
        <v>43</v>
      </c>
      <c r="S17" s="31">
        <f t="shared" si="0"/>
        <v>0.43</v>
      </c>
      <c r="T17" s="30">
        <v>0</v>
      </c>
      <c r="U17" s="31">
        <f t="shared" si="0"/>
        <v>0</v>
      </c>
      <c r="V17" s="35">
        <v>58</v>
      </c>
      <c r="W17" s="31">
        <f t="shared" si="1"/>
        <v>0.57999999999999996</v>
      </c>
      <c r="X17" s="30">
        <v>15</v>
      </c>
      <c r="Y17" s="31">
        <f t="shared" si="2"/>
        <v>0.15</v>
      </c>
      <c r="Z17" s="30">
        <v>116</v>
      </c>
      <c r="AA17" s="31">
        <f t="shared" si="3"/>
        <v>0.28999999999999998</v>
      </c>
      <c r="AB17" s="52"/>
    </row>
    <row r="18" spans="11:28" x14ac:dyDescent="0.2">
      <c r="K18" s="92"/>
      <c r="L18" s="29">
        <v>3</v>
      </c>
      <c r="M18" s="30">
        <v>175</v>
      </c>
      <c r="N18" s="66">
        <v>0.4375</v>
      </c>
      <c r="P18" s="79"/>
      <c r="Q18" s="29" t="s">
        <v>61</v>
      </c>
      <c r="R18" s="35">
        <v>30</v>
      </c>
      <c r="S18" s="31">
        <f t="shared" si="0"/>
        <v>0.3</v>
      </c>
      <c r="T18" s="30">
        <v>0</v>
      </c>
      <c r="U18" s="31">
        <f t="shared" si="0"/>
        <v>0</v>
      </c>
      <c r="V18" s="30">
        <v>10</v>
      </c>
      <c r="W18" s="31">
        <f t="shared" si="1"/>
        <v>0.1</v>
      </c>
      <c r="X18" s="30">
        <v>9</v>
      </c>
      <c r="Y18" s="31">
        <f t="shared" si="2"/>
        <v>0.09</v>
      </c>
      <c r="Z18" s="30">
        <v>49</v>
      </c>
      <c r="AA18" s="31">
        <f t="shared" si="3"/>
        <v>0.1225</v>
      </c>
      <c r="AB18" s="52"/>
    </row>
    <row r="19" spans="11:28" x14ac:dyDescent="0.2">
      <c r="K19" s="94"/>
      <c r="L19" s="29">
        <v>4</v>
      </c>
      <c r="M19" s="30">
        <v>1</v>
      </c>
      <c r="N19" s="66">
        <v>2.5000000000000001E-3</v>
      </c>
      <c r="P19" s="79"/>
      <c r="Q19" s="29" t="s">
        <v>42</v>
      </c>
      <c r="R19" s="30">
        <v>7</v>
      </c>
      <c r="S19" s="31">
        <f t="shared" si="0"/>
        <v>7.0000000000000007E-2</v>
      </c>
      <c r="T19" s="30">
        <v>12</v>
      </c>
      <c r="U19" s="31">
        <f t="shared" si="0"/>
        <v>0.12</v>
      </c>
      <c r="V19" s="30">
        <v>9</v>
      </c>
      <c r="W19" s="31">
        <f t="shared" si="1"/>
        <v>0.09</v>
      </c>
      <c r="X19" s="30">
        <v>4</v>
      </c>
      <c r="Y19" s="31">
        <f t="shared" si="2"/>
        <v>0.04</v>
      </c>
      <c r="Z19" s="30">
        <v>32</v>
      </c>
      <c r="AA19" s="31">
        <f t="shared" si="3"/>
        <v>0.08</v>
      </c>
      <c r="AB19" s="52"/>
    </row>
    <row r="20" spans="11:28" x14ac:dyDescent="0.2">
      <c r="K20" s="92" t="s">
        <v>638</v>
      </c>
      <c r="L20" s="29">
        <v>0</v>
      </c>
      <c r="M20" s="30">
        <v>1</v>
      </c>
      <c r="N20" s="66">
        <v>2.5000000000000001E-3</v>
      </c>
      <c r="P20" s="79"/>
      <c r="Q20" s="29" t="s">
        <v>133</v>
      </c>
      <c r="R20" s="30">
        <v>0</v>
      </c>
      <c r="S20" s="31">
        <f t="shared" si="0"/>
        <v>0</v>
      </c>
      <c r="T20" s="30">
        <v>22</v>
      </c>
      <c r="U20" s="31">
        <f t="shared" si="0"/>
        <v>0.22</v>
      </c>
      <c r="V20" s="30">
        <v>2</v>
      </c>
      <c r="W20" s="31">
        <f t="shared" si="1"/>
        <v>0.02</v>
      </c>
      <c r="X20" s="30">
        <v>2</v>
      </c>
      <c r="Y20" s="31">
        <f t="shared" si="2"/>
        <v>0.02</v>
      </c>
      <c r="Z20" s="30">
        <v>26</v>
      </c>
      <c r="AA20" s="31">
        <f t="shared" si="3"/>
        <v>6.5000000000000002E-2</v>
      </c>
      <c r="AB20" s="52"/>
    </row>
    <row r="21" spans="11:28" x14ac:dyDescent="0.2">
      <c r="K21" s="92"/>
      <c r="L21" s="29">
        <v>1</v>
      </c>
      <c r="M21" s="30">
        <v>67</v>
      </c>
      <c r="N21" s="66">
        <v>0.16750000000000001</v>
      </c>
      <c r="P21" s="79"/>
      <c r="Q21" s="29" t="s">
        <v>137</v>
      </c>
      <c r="R21" s="30">
        <v>2</v>
      </c>
      <c r="S21" s="31">
        <f t="shared" si="0"/>
        <v>0.02</v>
      </c>
      <c r="T21" s="30">
        <v>0</v>
      </c>
      <c r="U21" s="31">
        <f t="shared" si="0"/>
        <v>0</v>
      </c>
      <c r="V21" s="30">
        <v>1</v>
      </c>
      <c r="W21" s="31">
        <f t="shared" si="1"/>
        <v>0.01</v>
      </c>
      <c r="X21" s="30">
        <v>2</v>
      </c>
      <c r="Y21" s="31">
        <f t="shared" si="2"/>
        <v>0.02</v>
      </c>
      <c r="Z21" s="30">
        <v>5</v>
      </c>
      <c r="AA21" s="31">
        <f t="shared" si="3"/>
        <v>1.2500000000000001E-2</v>
      </c>
      <c r="AB21" s="52"/>
    </row>
    <row r="22" spans="11:28" x14ac:dyDescent="0.2">
      <c r="K22" s="92"/>
      <c r="L22" s="29">
        <v>2</v>
      </c>
      <c r="M22" s="30">
        <v>65</v>
      </c>
      <c r="N22" s="66">
        <v>0.16250000000000001</v>
      </c>
      <c r="P22" s="79"/>
      <c r="Q22" s="29" t="s">
        <v>324</v>
      </c>
      <c r="R22" s="30">
        <v>0</v>
      </c>
      <c r="S22" s="31">
        <f t="shared" ref="S22:U35" si="4">+R22/100</f>
        <v>0</v>
      </c>
      <c r="T22" s="30">
        <v>0</v>
      </c>
      <c r="U22" s="31">
        <f t="shared" si="4"/>
        <v>0</v>
      </c>
      <c r="V22" s="30">
        <v>2</v>
      </c>
      <c r="W22" s="31">
        <f t="shared" si="1"/>
        <v>0.02</v>
      </c>
      <c r="X22" s="30">
        <v>0</v>
      </c>
      <c r="Y22" s="31">
        <f t="shared" si="2"/>
        <v>0</v>
      </c>
      <c r="Z22" s="30">
        <v>2</v>
      </c>
      <c r="AA22" s="31">
        <f t="shared" si="3"/>
        <v>5.0000000000000001E-3</v>
      </c>
      <c r="AB22" s="52"/>
    </row>
    <row r="23" spans="11:28" x14ac:dyDescent="0.2">
      <c r="K23" s="92"/>
      <c r="L23" s="29">
        <v>3</v>
      </c>
      <c r="M23" s="30">
        <v>140</v>
      </c>
      <c r="N23" s="66">
        <v>0.35</v>
      </c>
      <c r="P23" s="79"/>
      <c r="Q23" s="29" t="s">
        <v>286</v>
      </c>
      <c r="R23" s="30">
        <v>0</v>
      </c>
      <c r="S23" s="31">
        <f t="shared" si="4"/>
        <v>0</v>
      </c>
      <c r="T23" s="30">
        <v>0</v>
      </c>
      <c r="U23" s="31">
        <f t="shared" si="4"/>
        <v>0</v>
      </c>
      <c r="V23" s="30">
        <v>2</v>
      </c>
      <c r="W23" s="31">
        <f t="shared" si="1"/>
        <v>0.02</v>
      </c>
      <c r="X23" s="30">
        <v>0</v>
      </c>
      <c r="Y23" s="31">
        <f t="shared" si="2"/>
        <v>0</v>
      </c>
      <c r="Z23" s="30">
        <v>2</v>
      </c>
      <c r="AA23" s="31">
        <f t="shared" si="3"/>
        <v>5.0000000000000001E-3</v>
      </c>
      <c r="AB23" s="52"/>
    </row>
    <row r="24" spans="11:28" x14ac:dyDescent="0.2">
      <c r="K24" s="92"/>
      <c r="L24" s="29">
        <v>4</v>
      </c>
      <c r="M24" s="30">
        <v>109</v>
      </c>
      <c r="N24" s="66">
        <v>0.27250000000000002</v>
      </c>
      <c r="P24" s="79"/>
      <c r="Q24" s="29" t="s">
        <v>379</v>
      </c>
      <c r="R24" s="30">
        <v>0</v>
      </c>
      <c r="S24" s="31">
        <f t="shared" si="4"/>
        <v>0</v>
      </c>
      <c r="T24" s="30">
        <v>0</v>
      </c>
      <c r="U24" s="31">
        <f t="shared" si="4"/>
        <v>0</v>
      </c>
      <c r="V24" s="30">
        <v>1</v>
      </c>
      <c r="W24" s="31">
        <f t="shared" si="1"/>
        <v>0.01</v>
      </c>
      <c r="X24" s="30">
        <v>0</v>
      </c>
      <c r="Y24" s="31">
        <f t="shared" si="2"/>
        <v>0</v>
      </c>
      <c r="Z24" s="30">
        <v>1</v>
      </c>
      <c r="AA24" s="31">
        <f t="shared" si="3"/>
        <v>2.5000000000000001E-3</v>
      </c>
      <c r="AB24" s="52"/>
    </row>
    <row r="25" spans="11:28" x14ac:dyDescent="0.2">
      <c r="K25" s="92"/>
      <c r="L25" s="29">
        <v>5</v>
      </c>
      <c r="M25" s="30">
        <v>17</v>
      </c>
      <c r="N25" s="66">
        <v>4.2500000000000003E-2</v>
      </c>
      <c r="P25" s="79"/>
      <c r="Q25" s="29" t="s">
        <v>270</v>
      </c>
      <c r="R25" s="30">
        <v>0</v>
      </c>
      <c r="S25" s="31">
        <f t="shared" si="4"/>
        <v>0</v>
      </c>
      <c r="T25" s="30">
        <v>0</v>
      </c>
      <c r="U25" s="31">
        <f t="shared" si="4"/>
        <v>0</v>
      </c>
      <c r="V25" s="30">
        <v>1</v>
      </c>
      <c r="W25" s="31">
        <f t="shared" si="1"/>
        <v>0.01</v>
      </c>
      <c r="X25" s="30">
        <v>0</v>
      </c>
      <c r="Y25" s="31">
        <f t="shared" si="2"/>
        <v>0</v>
      </c>
      <c r="Z25" s="30">
        <v>1</v>
      </c>
      <c r="AA25" s="31">
        <f t="shared" si="3"/>
        <v>2.5000000000000001E-3</v>
      </c>
      <c r="AB25" s="52"/>
    </row>
    <row r="26" spans="11:28" x14ac:dyDescent="0.2">
      <c r="K26" s="92"/>
      <c r="L26" s="29">
        <v>6</v>
      </c>
      <c r="M26" s="30">
        <v>1</v>
      </c>
      <c r="N26" s="66">
        <v>2.5000000000000001E-3</v>
      </c>
      <c r="P26" s="79"/>
      <c r="Q26" s="29" t="s">
        <v>362</v>
      </c>
      <c r="R26" s="30">
        <v>0</v>
      </c>
      <c r="S26" s="31">
        <f t="shared" si="4"/>
        <v>0</v>
      </c>
      <c r="T26" s="30">
        <v>0</v>
      </c>
      <c r="U26" s="31">
        <f t="shared" si="4"/>
        <v>0</v>
      </c>
      <c r="V26" s="30">
        <v>1</v>
      </c>
      <c r="W26" s="31">
        <f t="shared" si="1"/>
        <v>0.01</v>
      </c>
      <c r="X26" s="30">
        <v>0</v>
      </c>
      <c r="Y26" s="31">
        <f t="shared" si="2"/>
        <v>0</v>
      </c>
      <c r="Z26" s="30">
        <v>1</v>
      </c>
      <c r="AA26" s="31">
        <f t="shared" si="3"/>
        <v>2.5000000000000001E-3</v>
      </c>
      <c r="AB26" s="52"/>
    </row>
    <row r="27" spans="11:28" ht="13.5" thickBot="1" x14ac:dyDescent="0.25">
      <c r="K27" s="93" t="s">
        <v>639</v>
      </c>
      <c r="L27" s="29" t="s">
        <v>31</v>
      </c>
      <c r="M27" s="30">
        <v>164</v>
      </c>
      <c r="N27" s="66">
        <v>0.41</v>
      </c>
      <c r="P27" s="80"/>
      <c r="Q27" s="53" t="s">
        <v>487</v>
      </c>
      <c r="R27" s="54">
        <v>0</v>
      </c>
      <c r="S27" s="55">
        <f t="shared" si="4"/>
        <v>0</v>
      </c>
      <c r="T27" s="54">
        <v>1</v>
      </c>
      <c r="U27" s="55">
        <f t="shared" si="4"/>
        <v>0.01</v>
      </c>
      <c r="V27" s="54">
        <v>0</v>
      </c>
      <c r="W27" s="55">
        <f t="shared" si="1"/>
        <v>0</v>
      </c>
      <c r="X27" s="54">
        <v>0</v>
      </c>
      <c r="Y27" s="55">
        <f t="shared" si="2"/>
        <v>0</v>
      </c>
      <c r="Z27" s="54">
        <v>1</v>
      </c>
      <c r="AA27" s="55">
        <f t="shared" si="3"/>
        <v>2.5000000000000001E-3</v>
      </c>
      <c r="AB27" s="56"/>
    </row>
    <row r="28" spans="11:28" x14ac:dyDescent="0.2">
      <c r="K28" s="92"/>
      <c r="L28" s="29" t="s">
        <v>30</v>
      </c>
      <c r="M28" s="30">
        <v>116</v>
      </c>
      <c r="N28" s="66">
        <v>0.28999999999999998</v>
      </c>
      <c r="P28" s="77" t="s">
        <v>640</v>
      </c>
      <c r="Q28" s="40" t="s">
        <v>31</v>
      </c>
      <c r="R28" s="43">
        <v>94</v>
      </c>
      <c r="S28" s="42">
        <f>+R28/98</f>
        <v>0.95918367346938771</v>
      </c>
      <c r="T28" s="41">
        <v>3</v>
      </c>
      <c r="U28" s="42">
        <f>+T28/3</f>
        <v>1</v>
      </c>
      <c r="V28" s="43">
        <v>77</v>
      </c>
      <c r="W28" s="42">
        <f t="shared" si="1"/>
        <v>0.77</v>
      </c>
      <c r="X28" s="43">
        <v>75</v>
      </c>
      <c r="Y28" s="42">
        <f t="shared" si="2"/>
        <v>0.75</v>
      </c>
      <c r="Z28" s="41">
        <v>249</v>
      </c>
      <c r="AA28" s="42">
        <f>+Z28/278</f>
        <v>0.89568345323741005</v>
      </c>
      <c r="AB28" s="34">
        <v>3.5365511665680804E-2</v>
      </c>
    </row>
    <row r="29" spans="11:28" x14ac:dyDescent="0.2">
      <c r="K29" s="92"/>
      <c r="L29" s="29" t="s">
        <v>42</v>
      </c>
      <c r="M29" s="30">
        <v>32</v>
      </c>
      <c r="N29" s="66">
        <v>0.08</v>
      </c>
      <c r="P29" s="77"/>
      <c r="Q29" s="29" t="s">
        <v>30</v>
      </c>
      <c r="R29" s="30">
        <v>4</v>
      </c>
      <c r="S29" s="31">
        <f t="shared" ref="S29:S35" si="5">+R29/98</f>
        <v>4.0816326530612242E-2</v>
      </c>
      <c r="T29" s="30">
        <v>0</v>
      </c>
      <c r="U29" s="31">
        <f t="shared" si="4"/>
        <v>0</v>
      </c>
      <c r="V29" s="30">
        <v>7</v>
      </c>
      <c r="W29" s="31">
        <f t="shared" si="1"/>
        <v>7.0000000000000007E-2</v>
      </c>
      <c r="X29" s="30">
        <v>1</v>
      </c>
      <c r="Y29" s="31">
        <f t="shared" si="2"/>
        <v>0.01</v>
      </c>
      <c r="Z29" s="30">
        <v>12</v>
      </c>
      <c r="AA29" s="31">
        <f t="shared" ref="AA29:AA35" si="6">+Z29/278</f>
        <v>4.3165467625899283E-2</v>
      </c>
      <c r="AB29" s="27"/>
    </row>
    <row r="30" spans="11:28" x14ac:dyDescent="0.2">
      <c r="K30" s="92"/>
      <c r="L30" s="29" t="s">
        <v>61</v>
      </c>
      <c r="M30" s="30">
        <v>49</v>
      </c>
      <c r="N30" s="66">
        <v>0.1225</v>
      </c>
      <c r="P30" s="77"/>
      <c r="Q30" s="29" t="s">
        <v>47</v>
      </c>
      <c r="R30" s="30">
        <v>0</v>
      </c>
      <c r="S30" s="31">
        <f t="shared" si="5"/>
        <v>0</v>
      </c>
      <c r="T30" s="30">
        <v>0</v>
      </c>
      <c r="U30" s="31">
        <f t="shared" si="4"/>
        <v>0</v>
      </c>
      <c r="V30" s="30">
        <v>7</v>
      </c>
      <c r="W30" s="31">
        <f t="shared" si="1"/>
        <v>7.0000000000000007E-2</v>
      </c>
      <c r="X30" s="30">
        <v>0</v>
      </c>
      <c r="Y30" s="31">
        <f t="shared" si="2"/>
        <v>0</v>
      </c>
      <c r="Z30" s="30">
        <v>7</v>
      </c>
      <c r="AA30" s="31">
        <f t="shared" si="6"/>
        <v>2.5179856115107913E-2</v>
      </c>
      <c r="AB30" s="27"/>
    </row>
    <row r="31" spans="11:28" x14ac:dyDescent="0.2">
      <c r="K31" s="92"/>
      <c r="L31" s="29" t="s">
        <v>270</v>
      </c>
      <c r="M31" s="30">
        <v>1</v>
      </c>
      <c r="N31" s="66">
        <v>2.5000000000000001E-3</v>
      </c>
      <c r="P31" s="77"/>
      <c r="Q31" s="29" t="s">
        <v>61</v>
      </c>
      <c r="R31" s="30">
        <v>0</v>
      </c>
      <c r="S31" s="31">
        <f t="shared" si="5"/>
        <v>0</v>
      </c>
      <c r="T31" s="30">
        <v>0</v>
      </c>
      <c r="U31" s="31">
        <f t="shared" si="4"/>
        <v>0</v>
      </c>
      <c r="V31" s="30">
        <v>1</v>
      </c>
      <c r="W31" s="31">
        <f t="shared" si="1"/>
        <v>0.01</v>
      </c>
      <c r="X31" s="30">
        <v>1</v>
      </c>
      <c r="Y31" s="31">
        <f t="shared" si="2"/>
        <v>0.01</v>
      </c>
      <c r="Z31" s="30">
        <v>2</v>
      </c>
      <c r="AA31" s="31">
        <f t="shared" si="6"/>
        <v>7.1942446043165471E-3</v>
      </c>
      <c r="AB31" s="27"/>
    </row>
    <row r="32" spans="11:28" x14ac:dyDescent="0.2">
      <c r="K32" s="92"/>
      <c r="L32" s="29" t="s">
        <v>133</v>
      </c>
      <c r="M32" s="30">
        <v>26</v>
      </c>
      <c r="N32" s="66">
        <v>6.5000000000000002E-2</v>
      </c>
      <c r="P32" s="77"/>
      <c r="Q32" s="29" t="s">
        <v>133</v>
      </c>
      <c r="R32" s="30">
        <v>0</v>
      </c>
      <c r="S32" s="31">
        <f t="shared" si="5"/>
        <v>0</v>
      </c>
      <c r="T32" s="30">
        <v>0</v>
      </c>
      <c r="U32" s="31">
        <f t="shared" si="4"/>
        <v>0</v>
      </c>
      <c r="V32" s="30">
        <v>5</v>
      </c>
      <c r="W32" s="31">
        <f t="shared" si="1"/>
        <v>0.05</v>
      </c>
      <c r="X32" s="30">
        <v>0</v>
      </c>
      <c r="Y32" s="31">
        <f t="shared" si="2"/>
        <v>0</v>
      </c>
      <c r="Z32" s="30">
        <v>5</v>
      </c>
      <c r="AA32" s="31">
        <f t="shared" si="6"/>
        <v>1.7985611510791366E-2</v>
      </c>
      <c r="AB32" s="27"/>
    </row>
    <row r="33" spans="11:28" x14ac:dyDescent="0.2">
      <c r="K33" s="92"/>
      <c r="L33" s="29" t="s">
        <v>137</v>
      </c>
      <c r="M33" s="30">
        <v>5</v>
      </c>
      <c r="N33" s="66">
        <v>1.2500000000000001E-2</v>
      </c>
      <c r="P33" s="77"/>
      <c r="Q33" s="29" t="s">
        <v>324</v>
      </c>
      <c r="R33" s="30">
        <v>0</v>
      </c>
      <c r="S33" s="31">
        <f t="shared" si="5"/>
        <v>0</v>
      </c>
      <c r="T33" s="30">
        <v>0</v>
      </c>
      <c r="U33" s="31">
        <f t="shared" si="4"/>
        <v>0</v>
      </c>
      <c r="V33" s="30">
        <v>1</v>
      </c>
      <c r="W33" s="31">
        <f t="shared" si="1"/>
        <v>0.01</v>
      </c>
      <c r="X33" s="30">
        <v>0</v>
      </c>
      <c r="Y33" s="31">
        <f t="shared" si="2"/>
        <v>0</v>
      </c>
      <c r="Z33" s="30">
        <v>1</v>
      </c>
      <c r="AA33" s="31">
        <f t="shared" si="6"/>
        <v>3.5971223021582736E-3</v>
      </c>
      <c r="AB33" s="27"/>
    </row>
    <row r="34" spans="11:28" x14ac:dyDescent="0.2">
      <c r="K34" s="92"/>
      <c r="L34" s="29" t="s">
        <v>362</v>
      </c>
      <c r="M34" s="30">
        <v>1</v>
      </c>
      <c r="N34" s="66">
        <v>2.5000000000000001E-3</v>
      </c>
      <c r="P34" s="77"/>
      <c r="Q34" s="29" t="s">
        <v>271</v>
      </c>
      <c r="R34" s="30">
        <v>0</v>
      </c>
      <c r="S34" s="31">
        <f t="shared" si="5"/>
        <v>0</v>
      </c>
      <c r="T34" s="30">
        <v>0</v>
      </c>
      <c r="U34" s="31">
        <f t="shared" si="4"/>
        <v>0</v>
      </c>
      <c r="V34" s="30">
        <v>1</v>
      </c>
      <c r="W34" s="31">
        <f t="shared" si="1"/>
        <v>0.01</v>
      </c>
      <c r="X34" s="30">
        <v>0</v>
      </c>
      <c r="Y34" s="31">
        <f t="shared" si="2"/>
        <v>0</v>
      </c>
      <c r="Z34" s="30">
        <v>1</v>
      </c>
      <c r="AA34" s="31">
        <f t="shared" si="6"/>
        <v>3.5971223021582736E-3</v>
      </c>
      <c r="AB34" s="27"/>
    </row>
    <row r="35" spans="11:28" x14ac:dyDescent="0.2">
      <c r="K35" s="92"/>
      <c r="L35" s="29" t="s">
        <v>487</v>
      </c>
      <c r="M35" s="30">
        <v>1</v>
      </c>
      <c r="N35" s="66">
        <v>2.5000000000000001E-3</v>
      </c>
      <c r="P35" s="77"/>
      <c r="Q35" s="29" t="s">
        <v>292</v>
      </c>
      <c r="R35" s="30">
        <v>0</v>
      </c>
      <c r="S35" s="31">
        <f t="shared" si="5"/>
        <v>0</v>
      </c>
      <c r="T35" s="30">
        <v>0</v>
      </c>
      <c r="U35" s="31">
        <f t="shared" si="4"/>
        <v>0</v>
      </c>
      <c r="V35" s="30">
        <v>1</v>
      </c>
      <c r="W35" s="31">
        <f t="shared" si="1"/>
        <v>0.01</v>
      </c>
      <c r="X35" s="30">
        <v>0</v>
      </c>
      <c r="Y35" s="31">
        <f t="shared" si="2"/>
        <v>0</v>
      </c>
      <c r="Z35" s="30">
        <v>1</v>
      </c>
      <c r="AA35" s="31">
        <f t="shared" si="6"/>
        <v>3.5971223021582736E-3</v>
      </c>
      <c r="AB35" s="27"/>
    </row>
    <row r="36" spans="11:28" ht="13.5" thickBot="1" x14ac:dyDescent="0.25">
      <c r="K36" s="92"/>
      <c r="L36" s="29" t="s">
        <v>379</v>
      </c>
      <c r="M36" s="30">
        <v>1</v>
      </c>
      <c r="N36" s="66">
        <v>2.5000000000000001E-3</v>
      </c>
      <c r="P36" s="77"/>
      <c r="Q36" s="36" t="s">
        <v>500</v>
      </c>
      <c r="R36" s="37">
        <v>2</v>
      </c>
      <c r="S36" s="39" t="s">
        <v>500</v>
      </c>
      <c r="T36" s="37">
        <v>97</v>
      </c>
      <c r="U36" s="39" t="s">
        <v>500</v>
      </c>
      <c r="V36" s="37">
        <v>0</v>
      </c>
      <c r="W36" s="39" t="s">
        <v>500</v>
      </c>
      <c r="X36" s="37">
        <v>23</v>
      </c>
      <c r="Y36" s="39" t="s">
        <v>500</v>
      </c>
      <c r="Z36" s="37">
        <v>122</v>
      </c>
      <c r="AA36" s="39" t="s">
        <v>500</v>
      </c>
      <c r="AB36" s="27"/>
    </row>
    <row r="37" spans="11:28" x14ac:dyDescent="0.2">
      <c r="K37" s="92"/>
      <c r="L37" s="29" t="s">
        <v>324</v>
      </c>
      <c r="M37" s="30">
        <v>2</v>
      </c>
      <c r="N37" s="66">
        <v>5.0000000000000001E-3</v>
      </c>
      <c r="P37" s="81" t="s">
        <v>641</v>
      </c>
      <c r="Q37" s="47" t="s">
        <v>31</v>
      </c>
      <c r="R37" s="48">
        <v>94</v>
      </c>
      <c r="S37" s="49">
        <f>+R37/98</f>
        <v>0.95918367346938771</v>
      </c>
      <c r="T37" s="50">
        <v>0</v>
      </c>
      <c r="U37" s="49">
        <f>+T37/98</f>
        <v>0</v>
      </c>
      <c r="V37" s="48">
        <v>7</v>
      </c>
      <c r="W37" s="49">
        <f>+V37/9</f>
        <v>0.77777777777777779</v>
      </c>
      <c r="X37" s="48">
        <v>93</v>
      </c>
      <c r="Y37" s="49">
        <f>+X37/97</f>
        <v>0.95876288659793818</v>
      </c>
      <c r="Z37" s="50">
        <v>194</v>
      </c>
      <c r="AA37" s="49">
        <f>+Z37/204</f>
        <v>0.9509803921568627</v>
      </c>
      <c r="AB37" s="51">
        <v>2.3617988617508523E-2</v>
      </c>
    </row>
    <row r="38" spans="11:28" x14ac:dyDescent="0.2">
      <c r="K38" s="94"/>
      <c r="L38" s="29" t="s">
        <v>286</v>
      </c>
      <c r="M38" s="30">
        <v>2</v>
      </c>
      <c r="N38" s="66">
        <v>5.0000000000000001E-3</v>
      </c>
      <c r="P38" s="79"/>
      <c r="Q38" s="29" t="s">
        <v>30</v>
      </c>
      <c r="R38" s="30">
        <v>1</v>
      </c>
      <c r="S38" s="31">
        <f t="shared" ref="S38:U40" si="7">+R38/98</f>
        <v>1.020408163265306E-2</v>
      </c>
      <c r="T38" s="30">
        <v>0</v>
      </c>
      <c r="U38" s="31">
        <f t="shared" si="7"/>
        <v>0</v>
      </c>
      <c r="V38" s="30">
        <v>2</v>
      </c>
      <c r="W38" s="31">
        <f t="shared" ref="W38:W40" si="8">+V38/9</f>
        <v>0.22222222222222221</v>
      </c>
      <c r="X38" s="30">
        <v>4</v>
      </c>
      <c r="Y38" s="31">
        <f t="shared" ref="Y38:Y40" si="9">+X38/97</f>
        <v>4.1237113402061855E-2</v>
      </c>
      <c r="Z38" s="30">
        <v>7</v>
      </c>
      <c r="AA38" s="31">
        <f t="shared" ref="AA38:AA40" si="10">+Z38/204</f>
        <v>3.4313725490196081E-2</v>
      </c>
      <c r="AB38" s="84" t="s">
        <v>650</v>
      </c>
    </row>
    <row r="39" spans="11:28" x14ac:dyDescent="0.2">
      <c r="K39" s="92" t="s">
        <v>640</v>
      </c>
      <c r="L39" s="29" t="s">
        <v>500</v>
      </c>
      <c r="M39" s="30">
        <v>122</v>
      </c>
      <c r="N39" s="66">
        <v>0.30499999999999999</v>
      </c>
      <c r="P39" s="79"/>
      <c r="Q39" s="29" t="s">
        <v>121</v>
      </c>
      <c r="R39" s="30">
        <v>1</v>
      </c>
      <c r="S39" s="31">
        <f t="shared" si="7"/>
        <v>1.020408163265306E-2</v>
      </c>
      <c r="T39" s="30">
        <v>0</v>
      </c>
      <c r="U39" s="31">
        <f t="shared" si="7"/>
        <v>0</v>
      </c>
      <c r="V39" s="30">
        <v>0</v>
      </c>
      <c r="W39" s="31">
        <f t="shared" si="8"/>
        <v>0</v>
      </c>
      <c r="X39" s="30">
        <v>0</v>
      </c>
      <c r="Y39" s="31">
        <f t="shared" si="9"/>
        <v>0</v>
      </c>
      <c r="Z39" s="30">
        <v>1</v>
      </c>
      <c r="AA39" s="31">
        <f t="shared" si="10"/>
        <v>4.9019607843137254E-3</v>
      </c>
      <c r="AB39" s="84"/>
    </row>
    <row r="40" spans="11:28" x14ac:dyDescent="0.2">
      <c r="K40" s="92"/>
      <c r="L40" s="29" t="s">
        <v>31</v>
      </c>
      <c r="M40" s="30">
        <v>249</v>
      </c>
      <c r="N40" s="66">
        <v>0.62250000000000005</v>
      </c>
      <c r="P40" s="79"/>
      <c r="Q40" s="29" t="s">
        <v>133</v>
      </c>
      <c r="R40" s="30">
        <v>2</v>
      </c>
      <c r="S40" s="31">
        <f t="shared" si="7"/>
        <v>2.0408163265306121E-2</v>
      </c>
      <c r="T40" s="30">
        <v>0</v>
      </c>
      <c r="U40" s="31">
        <f t="shared" si="7"/>
        <v>0</v>
      </c>
      <c r="V40" s="30">
        <v>0</v>
      </c>
      <c r="W40" s="31">
        <f t="shared" si="8"/>
        <v>0</v>
      </c>
      <c r="X40" s="30">
        <v>0</v>
      </c>
      <c r="Y40" s="31">
        <f t="shared" si="9"/>
        <v>0</v>
      </c>
      <c r="Z40" s="30">
        <v>2</v>
      </c>
      <c r="AA40" s="31">
        <f t="shared" si="10"/>
        <v>9.8039215686274508E-3</v>
      </c>
      <c r="AB40" s="84"/>
    </row>
    <row r="41" spans="11:28" ht="13.5" thickBot="1" x14ac:dyDescent="0.25">
      <c r="K41" s="92"/>
      <c r="L41" s="29" t="s">
        <v>30</v>
      </c>
      <c r="M41" s="30">
        <v>12</v>
      </c>
      <c r="N41" s="66">
        <v>0.03</v>
      </c>
      <c r="P41" s="80"/>
      <c r="Q41" s="53" t="s">
        <v>500</v>
      </c>
      <c r="R41" s="54">
        <v>2</v>
      </c>
      <c r="S41" s="57" t="s">
        <v>500</v>
      </c>
      <c r="T41" s="54">
        <v>100</v>
      </c>
      <c r="U41" s="57" t="s">
        <v>500</v>
      </c>
      <c r="V41" s="54">
        <v>91</v>
      </c>
      <c r="W41" s="57" t="s">
        <v>500</v>
      </c>
      <c r="X41" s="54">
        <v>3</v>
      </c>
      <c r="Y41" s="57" t="s">
        <v>500</v>
      </c>
      <c r="Z41" s="54">
        <v>196</v>
      </c>
      <c r="AA41" s="57" t="s">
        <v>500</v>
      </c>
      <c r="AB41" s="85"/>
    </row>
    <row r="42" spans="11:28" x14ac:dyDescent="0.2">
      <c r="K42" s="92"/>
      <c r="L42" s="29" t="s">
        <v>47</v>
      </c>
      <c r="M42" s="30">
        <v>7</v>
      </c>
      <c r="N42" s="66">
        <v>1.7500000000000002E-2</v>
      </c>
      <c r="P42" s="77" t="s">
        <v>642</v>
      </c>
      <c r="Q42" s="40" t="s">
        <v>31</v>
      </c>
      <c r="R42" s="41">
        <v>0</v>
      </c>
      <c r="S42" s="42">
        <f>+R42/1</f>
        <v>0</v>
      </c>
      <c r="T42" s="41">
        <v>0</v>
      </c>
      <c r="U42" s="42">
        <f>+T42/1</f>
        <v>0</v>
      </c>
      <c r="V42" s="41">
        <v>1</v>
      </c>
      <c r="W42" s="42">
        <f>+V42/1</f>
        <v>1</v>
      </c>
      <c r="X42" s="41">
        <v>0</v>
      </c>
      <c r="Y42" s="42">
        <f>+X42/1</f>
        <v>0</v>
      </c>
      <c r="Z42" s="41">
        <v>1</v>
      </c>
      <c r="AA42" s="42">
        <f>+Z42/1</f>
        <v>1</v>
      </c>
      <c r="AB42" s="27" t="s">
        <v>500</v>
      </c>
    </row>
    <row r="43" spans="11:28" ht="13.5" thickBot="1" x14ac:dyDescent="0.25">
      <c r="K43" s="92"/>
      <c r="L43" s="29" t="s">
        <v>61</v>
      </c>
      <c r="M43" s="30">
        <v>2</v>
      </c>
      <c r="N43" s="66">
        <v>5.0000000000000001E-3</v>
      </c>
      <c r="P43" s="77"/>
      <c r="Q43" s="36" t="s">
        <v>500</v>
      </c>
      <c r="R43" s="37">
        <v>100</v>
      </c>
      <c r="S43" s="39" t="s">
        <v>500</v>
      </c>
      <c r="T43" s="37">
        <v>100</v>
      </c>
      <c r="U43" s="39" t="s">
        <v>500</v>
      </c>
      <c r="V43" s="37">
        <v>99</v>
      </c>
      <c r="W43" s="39" t="s">
        <v>500</v>
      </c>
      <c r="X43" s="37">
        <v>100</v>
      </c>
      <c r="Y43" s="39" t="s">
        <v>500</v>
      </c>
      <c r="Z43" s="37">
        <v>399</v>
      </c>
      <c r="AA43" s="39" t="s">
        <v>500</v>
      </c>
      <c r="AB43" s="27"/>
    </row>
    <row r="44" spans="11:28" x14ac:dyDescent="0.2">
      <c r="K44" s="92"/>
      <c r="L44" s="29" t="s">
        <v>133</v>
      </c>
      <c r="M44" s="30">
        <v>5</v>
      </c>
      <c r="N44" s="66">
        <v>1.2500000000000001E-2</v>
      </c>
      <c r="P44" s="81" t="s">
        <v>643</v>
      </c>
      <c r="Q44" s="47" t="s">
        <v>34</v>
      </c>
      <c r="R44" s="48">
        <v>29</v>
      </c>
      <c r="S44" s="49">
        <f>+R44/100</f>
        <v>0.28999999999999998</v>
      </c>
      <c r="T44" s="48">
        <v>100</v>
      </c>
      <c r="U44" s="49">
        <f>+T44/100</f>
        <v>1</v>
      </c>
      <c r="V44" s="50">
        <v>5</v>
      </c>
      <c r="W44" s="49">
        <f>+V44/100</f>
        <v>0.05</v>
      </c>
      <c r="X44" s="48">
        <v>46</v>
      </c>
      <c r="Y44" s="49">
        <f>+X44/100</f>
        <v>0.46</v>
      </c>
      <c r="Z44" s="50">
        <v>180</v>
      </c>
      <c r="AA44" s="49">
        <f>+Z44/400</f>
        <v>0.45</v>
      </c>
      <c r="AB44" s="51">
        <v>0</v>
      </c>
    </row>
    <row r="45" spans="11:28" x14ac:dyDescent="0.2">
      <c r="K45" s="92"/>
      <c r="L45" s="29" t="s">
        <v>324</v>
      </c>
      <c r="M45" s="30">
        <v>1</v>
      </c>
      <c r="N45" s="66">
        <v>2.5000000000000001E-3</v>
      </c>
      <c r="P45" s="79"/>
      <c r="Q45" s="29" t="s">
        <v>33</v>
      </c>
      <c r="R45" s="30">
        <v>28</v>
      </c>
      <c r="S45" s="31">
        <f t="shared" ref="S45:U46" si="11">+R45/100</f>
        <v>0.28000000000000003</v>
      </c>
      <c r="T45" s="30">
        <v>0</v>
      </c>
      <c r="U45" s="31">
        <f t="shared" si="11"/>
        <v>0</v>
      </c>
      <c r="V45" s="35">
        <v>80</v>
      </c>
      <c r="W45" s="31">
        <f t="shared" ref="W45:W46" si="12">+V45/100</f>
        <v>0.8</v>
      </c>
      <c r="X45" s="30">
        <v>13</v>
      </c>
      <c r="Y45" s="31">
        <f t="shared" ref="Y45:Y46" si="13">+X45/100</f>
        <v>0.13</v>
      </c>
      <c r="Z45" s="30">
        <v>121</v>
      </c>
      <c r="AA45" s="31">
        <f t="shared" ref="AA45:AA46" si="14">+Z45/400</f>
        <v>0.30249999999999999</v>
      </c>
      <c r="AB45" s="52"/>
    </row>
    <row r="46" spans="11:28" ht="13.5" thickBot="1" x14ac:dyDescent="0.25">
      <c r="K46" s="92"/>
      <c r="L46" s="29" t="s">
        <v>271</v>
      </c>
      <c r="M46" s="30">
        <v>1</v>
      </c>
      <c r="N46" s="66">
        <v>2.5000000000000001E-3</v>
      </c>
      <c r="P46" s="80"/>
      <c r="Q46" s="53" t="s">
        <v>38</v>
      </c>
      <c r="R46" s="54">
        <v>43</v>
      </c>
      <c r="S46" s="55">
        <f t="shared" si="11"/>
        <v>0.43</v>
      </c>
      <c r="T46" s="54">
        <v>0</v>
      </c>
      <c r="U46" s="55">
        <f t="shared" si="11"/>
        <v>0</v>
      </c>
      <c r="V46" s="54">
        <v>15</v>
      </c>
      <c r="W46" s="55">
        <f t="shared" si="12"/>
        <v>0.15</v>
      </c>
      <c r="X46" s="54">
        <v>41</v>
      </c>
      <c r="Y46" s="55">
        <f t="shared" si="13"/>
        <v>0.41</v>
      </c>
      <c r="Z46" s="54">
        <v>99</v>
      </c>
      <c r="AA46" s="55">
        <f t="shared" si="14"/>
        <v>0.2475</v>
      </c>
      <c r="AB46" s="56"/>
    </row>
    <row r="47" spans="11:28" x14ac:dyDescent="0.2">
      <c r="K47" s="92"/>
      <c r="L47" s="29" t="s">
        <v>292</v>
      </c>
      <c r="M47" s="30">
        <v>1</v>
      </c>
      <c r="N47" s="66">
        <v>2.5000000000000001E-3</v>
      </c>
      <c r="P47" s="77" t="s">
        <v>644</v>
      </c>
      <c r="Q47" s="40" t="s">
        <v>34</v>
      </c>
      <c r="R47" s="41">
        <v>28</v>
      </c>
      <c r="S47" s="42">
        <f>+R47/98</f>
        <v>0.2857142857142857</v>
      </c>
      <c r="T47" s="41">
        <v>4</v>
      </c>
      <c r="U47" s="42">
        <f>+T47/4</f>
        <v>1</v>
      </c>
      <c r="V47" s="43">
        <v>38</v>
      </c>
      <c r="W47" s="42">
        <f>+V47/100</f>
        <v>0.38</v>
      </c>
      <c r="X47" s="43">
        <v>52</v>
      </c>
      <c r="Y47" s="42"/>
      <c r="Z47" s="41">
        <v>122</v>
      </c>
      <c r="AA47" s="42">
        <f>+Z47/279</f>
        <v>0.43727598566308246</v>
      </c>
      <c r="AB47" s="34">
        <v>1.2331546122013037E-6</v>
      </c>
    </row>
    <row r="48" spans="11:28" x14ac:dyDescent="0.2">
      <c r="K48" s="93" t="s">
        <v>641</v>
      </c>
      <c r="L48" s="29" t="s">
        <v>500</v>
      </c>
      <c r="M48" s="30">
        <v>196</v>
      </c>
      <c r="N48" s="66">
        <v>0.49</v>
      </c>
      <c r="P48" s="77"/>
      <c r="Q48" s="29" t="s">
        <v>38</v>
      </c>
      <c r="R48" s="35">
        <v>42</v>
      </c>
      <c r="S48" s="31">
        <f t="shared" ref="S48:S49" si="15">+R48/98</f>
        <v>0.42857142857142855</v>
      </c>
      <c r="T48" s="30">
        <v>0</v>
      </c>
      <c r="U48" s="31">
        <f t="shared" ref="U48:U49" si="16">+T48/4</f>
        <v>0</v>
      </c>
      <c r="V48" s="35">
        <v>47</v>
      </c>
      <c r="W48" s="31">
        <f t="shared" ref="W48:W49" si="17">+V48/100</f>
        <v>0.47</v>
      </c>
      <c r="X48" s="30">
        <v>17</v>
      </c>
      <c r="Y48" s="31"/>
      <c r="Z48" s="30">
        <v>106</v>
      </c>
      <c r="AA48" s="31">
        <f t="shared" ref="AA48:AA49" si="18">+Z48/279</f>
        <v>0.37992831541218636</v>
      </c>
      <c r="AB48" s="27"/>
    </row>
    <row r="49" spans="11:28" x14ac:dyDescent="0.2">
      <c r="K49" s="92"/>
      <c r="L49" s="29" t="s">
        <v>31</v>
      </c>
      <c r="M49" s="30">
        <v>194</v>
      </c>
      <c r="N49" s="66">
        <v>0.48499999999999999</v>
      </c>
      <c r="P49" s="77"/>
      <c r="Q49" s="29" t="s">
        <v>33</v>
      </c>
      <c r="R49" s="30">
        <v>28</v>
      </c>
      <c r="S49" s="31">
        <f t="shared" si="15"/>
        <v>0.2857142857142857</v>
      </c>
      <c r="T49" s="30">
        <v>0</v>
      </c>
      <c r="U49" s="31">
        <f t="shared" si="16"/>
        <v>0</v>
      </c>
      <c r="V49" s="30">
        <v>15</v>
      </c>
      <c r="W49" s="31">
        <f t="shared" si="17"/>
        <v>0.15</v>
      </c>
      <c r="X49" s="30">
        <v>8</v>
      </c>
      <c r="Y49" s="31"/>
      <c r="Z49" s="30">
        <v>51</v>
      </c>
      <c r="AA49" s="31">
        <f t="shared" si="18"/>
        <v>0.18279569892473119</v>
      </c>
      <c r="AB49" s="27"/>
    </row>
    <row r="50" spans="11:28" ht="13.5" thickBot="1" x14ac:dyDescent="0.25">
      <c r="K50" s="92"/>
      <c r="L50" s="29" t="s">
        <v>30</v>
      </c>
      <c r="M50" s="30">
        <v>7</v>
      </c>
      <c r="N50" s="66">
        <v>1.7500000000000002E-2</v>
      </c>
      <c r="P50" s="77"/>
      <c r="Q50" s="36" t="s">
        <v>500</v>
      </c>
      <c r="R50" s="37">
        <v>2</v>
      </c>
      <c r="S50" s="39" t="s">
        <v>500</v>
      </c>
      <c r="T50" s="37">
        <v>96</v>
      </c>
      <c r="U50" s="39" t="s">
        <v>500</v>
      </c>
      <c r="V50" s="37">
        <v>0</v>
      </c>
      <c r="W50" s="39" t="s">
        <v>500</v>
      </c>
      <c r="X50" s="37">
        <v>23</v>
      </c>
      <c r="Y50" s="39" t="s">
        <v>500</v>
      </c>
      <c r="Z50" s="37">
        <v>121</v>
      </c>
      <c r="AA50" s="39" t="s">
        <v>500</v>
      </c>
      <c r="AB50" s="27"/>
    </row>
    <row r="51" spans="11:28" x14ac:dyDescent="0.2">
      <c r="K51" s="92"/>
      <c r="L51" s="29" t="s">
        <v>121</v>
      </c>
      <c r="M51" s="30">
        <v>1</v>
      </c>
      <c r="N51" s="66">
        <v>2.5000000000000001E-3</v>
      </c>
      <c r="P51" s="81" t="s">
        <v>645</v>
      </c>
      <c r="Q51" s="47" t="s">
        <v>34</v>
      </c>
      <c r="R51" s="48">
        <v>66</v>
      </c>
      <c r="S51" s="49">
        <f>+R51/98</f>
        <v>0.67346938775510201</v>
      </c>
      <c r="T51" s="50">
        <v>0</v>
      </c>
      <c r="U51" s="49">
        <f t="shared" ref="U51:U53" si="19">+T51/98</f>
        <v>0</v>
      </c>
      <c r="V51" s="50">
        <v>3</v>
      </c>
      <c r="W51" s="49">
        <f>+V51/9</f>
        <v>0.33333333333333331</v>
      </c>
      <c r="X51" s="48">
        <v>85</v>
      </c>
      <c r="Y51" s="49">
        <f>+X51/97</f>
        <v>0.87628865979381443</v>
      </c>
      <c r="Z51" s="50">
        <v>154</v>
      </c>
      <c r="AA51" s="49">
        <f>+Z51/204</f>
        <v>0.75490196078431371</v>
      </c>
      <c r="AB51" s="51">
        <v>1.9374873861233155E-4</v>
      </c>
    </row>
    <row r="52" spans="11:28" x14ac:dyDescent="0.2">
      <c r="K52" s="94"/>
      <c r="L52" s="29" t="s">
        <v>133</v>
      </c>
      <c r="M52" s="30">
        <v>2</v>
      </c>
      <c r="N52" s="66">
        <v>5.0000000000000001E-3</v>
      </c>
      <c r="P52" s="79"/>
      <c r="Q52" s="29" t="s">
        <v>38</v>
      </c>
      <c r="R52" s="30">
        <v>22</v>
      </c>
      <c r="S52" s="31">
        <f t="shared" ref="S52:S53" si="20">+R52/98</f>
        <v>0.22448979591836735</v>
      </c>
      <c r="T52" s="30">
        <v>0</v>
      </c>
      <c r="U52" s="31">
        <f t="shared" si="19"/>
        <v>0</v>
      </c>
      <c r="V52" s="30">
        <v>3</v>
      </c>
      <c r="W52" s="31">
        <f t="shared" ref="W52:W53" si="21">+V52/9</f>
        <v>0.33333333333333331</v>
      </c>
      <c r="X52" s="30">
        <v>6</v>
      </c>
      <c r="Y52" s="31">
        <f t="shared" ref="Y52:Y53" si="22">+X52/97</f>
        <v>6.1855670103092786E-2</v>
      </c>
      <c r="Z52" s="30">
        <v>31</v>
      </c>
      <c r="AA52" s="31">
        <f t="shared" ref="AA52:AA53" si="23">+Z52/204</f>
        <v>0.15196078431372548</v>
      </c>
      <c r="AB52" s="86" t="s">
        <v>650</v>
      </c>
    </row>
    <row r="53" spans="11:28" x14ac:dyDescent="0.2">
      <c r="K53" s="92" t="s">
        <v>642</v>
      </c>
      <c r="L53" s="29" t="s">
        <v>500</v>
      </c>
      <c r="M53" s="30">
        <v>399</v>
      </c>
      <c r="N53" s="66">
        <v>0.99750000000000005</v>
      </c>
      <c r="P53" s="79"/>
      <c r="Q53" s="29" t="s">
        <v>33</v>
      </c>
      <c r="R53" s="30">
        <v>10</v>
      </c>
      <c r="S53" s="31">
        <f t="shared" si="20"/>
        <v>0.10204081632653061</v>
      </c>
      <c r="T53" s="30">
        <v>0</v>
      </c>
      <c r="U53" s="31">
        <f t="shared" si="19"/>
        <v>0</v>
      </c>
      <c r="V53" s="30">
        <v>3</v>
      </c>
      <c r="W53" s="31">
        <f t="shared" si="21"/>
        <v>0.33333333333333331</v>
      </c>
      <c r="X53" s="30">
        <v>6</v>
      </c>
      <c r="Y53" s="31">
        <f t="shared" si="22"/>
        <v>6.1855670103092786E-2</v>
      </c>
      <c r="Z53" s="30">
        <v>19</v>
      </c>
      <c r="AA53" s="31">
        <f t="shared" si="23"/>
        <v>9.3137254901960786E-2</v>
      </c>
      <c r="AB53" s="86"/>
    </row>
    <row r="54" spans="11:28" ht="13.5" thickBot="1" x14ac:dyDescent="0.25">
      <c r="K54" s="92"/>
      <c r="L54" s="29" t="s">
        <v>31</v>
      </c>
      <c r="M54" s="30">
        <v>1</v>
      </c>
      <c r="N54" s="66">
        <v>2.5000000000000001E-3</v>
      </c>
      <c r="P54" s="80"/>
      <c r="Q54" s="53" t="s">
        <v>500</v>
      </c>
      <c r="R54" s="54">
        <v>2</v>
      </c>
      <c r="S54" s="57" t="s">
        <v>500</v>
      </c>
      <c r="T54" s="54">
        <v>100</v>
      </c>
      <c r="U54" s="57" t="s">
        <v>500</v>
      </c>
      <c r="V54" s="54">
        <v>91</v>
      </c>
      <c r="W54" s="57" t="s">
        <v>500</v>
      </c>
      <c r="X54" s="54">
        <v>3</v>
      </c>
      <c r="Y54" s="57" t="s">
        <v>500</v>
      </c>
      <c r="Z54" s="54">
        <v>196</v>
      </c>
      <c r="AA54" s="57" t="s">
        <v>500</v>
      </c>
      <c r="AB54" s="87"/>
    </row>
    <row r="55" spans="11:28" x14ac:dyDescent="0.2">
      <c r="K55" s="93" t="s">
        <v>643</v>
      </c>
      <c r="L55" s="29" t="s">
        <v>34</v>
      </c>
      <c r="M55" s="30">
        <v>180</v>
      </c>
      <c r="N55" s="66">
        <v>0.45</v>
      </c>
      <c r="P55" s="77" t="s">
        <v>646</v>
      </c>
      <c r="Q55" s="40" t="s">
        <v>34</v>
      </c>
      <c r="R55" s="41">
        <v>0</v>
      </c>
      <c r="S55" s="42">
        <f>+R55/1</f>
        <v>0</v>
      </c>
      <c r="T55" s="41">
        <v>0</v>
      </c>
      <c r="U55" s="42">
        <f>+T55/1</f>
        <v>0</v>
      </c>
      <c r="V55" s="41">
        <v>1</v>
      </c>
      <c r="W55" s="42">
        <f>+V55/1</f>
        <v>1</v>
      </c>
      <c r="X55" s="41">
        <v>0</v>
      </c>
      <c r="Y55" s="42">
        <f>+X55/1</f>
        <v>0</v>
      </c>
      <c r="Z55" s="41">
        <v>1</v>
      </c>
      <c r="AA55" s="42">
        <v>1</v>
      </c>
      <c r="AB55" s="27" t="s">
        <v>500</v>
      </c>
    </row>
    <row r="56" spans="11:28" ht="13.5" thickBot="1" x14ac:dyDescent="0.25">
      <c r="K56" s="92"/>
      <c r="L56" s="29" t="s">
        <v>38</v>
      </c>
      <c r="M56" s="30">
        <v>99</v>
      </c>
      <c r="N56" s="66">
        <v>0.2475</v>
      </c>
      <c r="P56" s="77"/>
      <c r="Q56" s="36" t="s">
        <v>500</v>
      </c>
      <c r="R56" s="37">
        <v>100</v>
      </c>
      <c r="S56" s="39" t="s">
        <v>500</v>
      </c>
      <c r="T56" s="37">
        <v>100</v>
      </c>
      <c r="U56" s="39" t="s">
        <v>500</v>
      </c>
      <c r="V56" s="37">
        <v>99</v>
      </c>
      <c r="W56" s="39" t="s">
        <v>500</v>
      </c>
      <c r="X56" s="37">
        <v>100</v>
      </c>
      <c r="Y56" s="39" t="s">
        <v>500</v>
      </c>
      <c r="Z56" s="37">
        <v>399</v>
      </c>
      <c r="AA56" s="38" t="s">
        <v>500</v>
      </c>
      <c r="AB56" s="27"/>
    </row>
    <row r="57" spans="11:28" x14ac:dyDescent="0.2">
      <c r="K57" s="94"/>
      <c r="L57" s="29" t="s">
        <v>33</v>
      </c>
      <c r="M57" s="30">
        <v>121</v>
      </c>
      <c r="N57" s="66">
        <v>0.30249999999999999</v>
      </c>
      <c r="P57" s="81" t="s">
        <v>647</v>
      </c>
      <c r="Q57" s="47" t="s">
        <v>54</v>
      </c>
      <c r="R57" s="48">
        <v>18</v>
      </c>
      <c r="S57" s="49">
        <f>+R57/19</f>
        <v>0.94736842105263153</v>
      </c>
      <c r="T57" s="50">
        <v>0</v>
      </c>
      <c r="U57" s="49">
        <f>+T57/7</f>
        <v>0</v>
      </c>
      <c r="V57" s="50">
        <v>7</v>
      </c>
      <c r="W57" s="49">
        <f>+V57/64</f>
        <v>0.109375</v>
      </c>
      <c r="X57" s="48">
        <v>53</v>
      </c>
      <c r="Y57" s="49">
        <f>+X57/58</f>
        <v>0.91379310344827591</v>
      </c>
      <c r="Z57" s="50">
        <v>78</v>
      </c>
      <c r="AA57" s="49">
        <f>+Z57/148</f>
        <v>0.52702702702702697</v>
      </c>
      <c r="AB57" s="51">
        <v>0</v>
      </c>
    </row>
    <row r="58" spans="11:28" x14ac:dyDescent="0.2">
      <c r="K58" s="92" t="s">
        <v>644</v>
      </c>
      <c r="L58" s="29" t="s">
        <v>34</v>
      </c>
      <c r="M58" s="30">
        <v>122</v>
      </c>
      <c r="N58" s="66">
        <v>0.30499999999999999</v>
      </c>
      <c r="P58" s="79"/>
      <c r="Q58" s="29" t="s">
        <v>58</v>
      </c>
      <c r="R58" s="30">
        <v>1</v>
      </c>
      <c r="S58" s="31">
        <f t="shared" ref="S58:S66" si="24">+R58/19</f>
        <v>5.2631578947368418E-2</v>
      </c>
      <c r="T58" s="35">
        <v>6</v>
      </c>
      <c r="U58" s="31">
        <f t="shared" ref="U58:U66" si="25">+T58/7</f>
        <v>0.8571428571428571</v>
      </c>
      <c r="V58" s="35">
        <v>29</v>
      </c>
      <c r="W58" s="31">
        <f t="shared" ref="W58:W66" si="26">+V58/64</f>
        <v>0.453125</v>
      </c>
      <c r="X58" s="30">
        <v>0</v>
      </c>
      <c r="Y58" s="31">
        <f t="shared" ref="Y58:Y66" si="27">+X58/58</f>
        <v>0</v>
      </c>
      <c r="Z58" s="30">
        <v>36</v>
      </c>
      <c r="AA58" s="31">
        <f t="shared" ref="AA58:AA66" si="28">+Z58/148</f>
        <v>0.24324324324324326</v>
      </c>
      <c r="AB58" s="52"/>
    </row>
    <row r="59" spans="11:28" x14ac:dyDescent="0.2">
      <c r="K59" s="92"/>
      <c r="L59" s="29" t="s">
        <v>38</v>
      </c>
      <c r="M59" s="30">
        <v>106</v>
      </c>
      <c r="N59" s="66">
        <v>0.26500000000000001</v>
      </c>
      <c r="P59" s="79"/>
      <c r="Q59" s="29" t="s">
        <v>283</v>
      </c>
      <c r="R59" s="30">
        <v>0</v>
      </c>
      <c r="S59" s="31">
        <f t="shared" si="24"/>
        <v>0</v>
      </c>
      <c r="T59" s="30">
        <v>0</v>
      </c>
      <c r="U59" s="31">
        <f t="shared" si="25"/>
        <v>0</v>
      </c>
      <c r="V59" s="30">
        <v>10</v>
      </c>
      <c r="W59" s="31">
        <f t="shared" si="26"/>
        <v>0.15625</v>
      </c>
      <c r="X59" s="30">
        <v>0</v>
      </c>
      <c r="Y59" s="31">
        <f t="shared" si="27"/>
        <v>0</v>
      </c>
      <c r="Z59" s="30">
        <v>10</v>
      </c>
      <c r="AA59" s="31">
        <f t="shared" si="28"/>
        <v>6.7567567567567571E-2</v>
      </c>
      <c r="AB59" s="52"/>
    </row>
    <row r="60" spans="11:28" x14ac:dyDescent="0.2">
      <c r="K60" s="92"/>
      <c r="L60" s="29" t="s">
        <v>500</v>
      </c>
      <c r="M60" s="30">
        <v>121</v>
      </c>
      <c r="N60" s="66">
        <v>0.30249999999999999</v>
      </c>
      <c r="P60" s="79"/>
      <c r="Q60" s="29" t="s">
        <v>272</v>
      </c>
      <c r="R60" s="30">
        <v>0</v>
      </c>
      <c r="S60" s="31">
        <f t="shared" si="24"/>
        <v>0</v>
      </c>
      <c r="T60" s="30">
        <v>0</v>
      </c>
      <c r="U60" s="31">
        <f t="shared" si="25"/>
        <v>0</v>
      </c>
      <c r="V60" s="30">
        <v>10</v>
      </c>
      <c r="W60" s="31">
        <f t="shared" si="26"/>
        <v>0.15625</v>
      </c>
      <c r="X60" s="30">
        <v>0</v>
      </c>
      <c r="Y60" s="31">
        <f t="shared" si="27"/>
        <v>0</v>
      </c>
      <c r="Z60" s="30">
        <v>10</v>
      </c>
      <c r="AA60" s="31">
        <f t="shared" si="28"/>
        <v>6.7567567567567571E-2</v>
      </c>
      <c r="AB60" s="52"/>
    </row>
    <row r="61" spans="11:28" x14ac:dyDescent="0.2">
      <c r="K61" s="92"/>
      <c r="L61" s="29" t="s">
        <v>33</v>
      </c>
      <c r="M61" s="30">
        <v>51</v>
      </c>
      <c r="N61" s="66">
        <v>0.1275</v>
      </c>
      <c r="P61" s="79"/>
      <c r="Q61" s="29" t="s">
        <v>179</v>
      </c>
      <c r="R61" s="30">
        <v>0</v>
      </c>
      <c r="S61" s="31">
        <f t="shared" si="24"/>
        <v>0</v>
      </c>
      <c r="T61" s="30">
        <v>0</v>
      </c>
      <c r="U61" s="31">
        <f t="shared" si="25"/>
        <v>0</v>
      </c>
      <c r="V61" s="30">
        <v>0</v>
      </c>
      <c r="W61" s="31">
        <f t="shared" si="26"/>
        <v>0</v>
      </c>
      <c r="X61" s="30">
        <v>4</v>
      </c>
      <c r="Y61" s="31">
        <f t="shared" si="27"/>
        <v>6.8965517241379309E-2</v>
      </c>
      <c r="Z61" s="30">
        <v>4</v>
      </c>
      <c r="AA61" s="31">
        <f t="shared" si="28"/>
        <v>2.7027027027027029E-2</v>
      </c>
      <c r="AB61" s="52"/>
    </row>
    <row r="62" spans="11:28" x14ac:dyDescent="0.2">
      <c r="K62" s="93" t="s">
        <v>645</v>
      </c>
      <c r="L62" s="29" t="s">
        <v>34</v>
      </c>
      <c r="M62" s="30">
        <v>154</v>
      </c>
      <c r="N62" s="66">
        <v>0.38500000000000001</v>
      </c>
      <c r="P62" s="79"/>
      <c r="Q62" s="29" t="s">
        <v>311</v>
      </c>
      <c r="R62" s="30">
        <v>0</v>
      </c>
      <c r="S62" s="31">
        <f t="shared" si="24"/>
        <v>0</v>
      </c>
      <c r="T62" s="30">
        <v>0</v>
      </c>
      <c r="U62" s="31">
        <f t="shared" si="25"/>
        <v>0</v>
      </c>
      <c r="V62" s="30">
        <v>4</v>
      </c>
      <c r="W62" s="31">
        <f t="shared" si="26"/>
        <v>6.25E-2</v>
      </c>
      <c r="X62" s="30">
        <v>0</v>
      </c>
      <c r="Y62" s="31">
        <f t="shared" si="27"/>
        <v>0</v>
      </c>
      <c r="Z62" s="30">
        <v>4</v>
      </c>
      <c r="AA62" s="31">
        <f t="shared" si="28"/>
        <v>2.7027027027027029E-2</v>
      </c>
      <c r="AB62" s="52"/>
    </row>
    <row r="63" spans="11:28" x14ac:dyDescent="0.2">
      <c r="K63" s="92"/>
      <c r="L63" s="29" t="s">
        <v>38</v>
      </c>
      <c r="M63" s="30">
        <v>31</v>
      </c>
      <c r="N63" s="66">
        <v>7.7499999999999999E-2</v>
      </c>
      <c r="P63" s="79"/>
      <c r="Q63" s="29" t="s">
        <v>308</v>
      </c>
      <c r="R63" s="30">
        <v>0</v>
      </c>
      <c r="S63" s="31">
        <f t="shared" si="24"/>
        <v>0</v>
      </c>
      <c r="T63" s="30">
        <v>0</v>
      </c>
      <c r="U63" s="31">
        <f t="shared" si="25"/>
        <v>0</v>
      </c>
      <c r="V63" s="30">
        <v>3</v>
      </c>
      <c r="W63" s="31">
        <f t="shared" si="26"/>
        <v>4.6875E-2</v>
      </c>
      <c r="X63" s="30">
        <v>0</v>
      </c>
      <c r="Y63" s="31">
        <f t="shared" si="27"/>
        <v>0</v>
      </c>
      <c r="Z63" s="30">
        <v>3</v>
      </c>
      <c r="AA63" s="31">
        <f t="shared" si="28"/>
        <v>2.0270270270270271E-2</v>
      </c>
      <c r="AB63" s="52"/>
    </row>
    <row r="64" spans="11:28" x14ac:dyDescent="0.2">
      <c r="K64" s="92"/>
      <c r="L64" s="29" t="s">
        <v>500</v>
      </c>
      <c r="M64" s="30">
        <v>196</v>
      </c>
      <c r="N64" s="66">
        <v>0.49</v>
      </c>
      <c r="P64" s="79"/>
      <c r="Q64" s="29" t="s">
        <v>416</v>
      </c>
      <c r="R64" s="30">
        <v>0</v>
      </c>
      <c r="S64" s="31">
        <f t="shared" si="24"/>
        <v>0</v>
      </c>
      <c r="T64" s="30">
        <v>1</v>
      </c>
      <c r="U64" s="31">
        <f t="shared" si="25"/>
        <v>0.14285714285714285</v>
      </c>
      <c r="V64" s="30">
        <v>0</v>
      </c>
      <c r="W64" s="31">
        <f t="shared" si="26"/>
        <v>0</v>
      </c>
      <c r="X64" s="30">
        <v>0</v>
      </c>
      <c r="Y64" s="31">
        <f t="shared" si="27"/>
        <v>0</v>
      </c>
      <c r="Z64" s="30">
        <v>1</v>
      </c>
      <c r="AA64" s="31">
        <f t="shared" si="28"/>
        <v>6.7567567567567571E-3</v>
      </c>
      <c r="AB64" s="52"/>
    </row>
    <row r="65" spans="11:28" x14ac:dyDescent="0.2">
      <c r="K65" s="94"/>
      <c r="L65" s="29" t="s">
        <v>33</v>
      </c>
      <c r="M65" s="30">
        <v>19</v>
      </c>
      <c r="N65" s="66">
        <v>4.7500000000000001E-2</v>
      </c>
      <c r="P65" s="79"/>
      <c r="Q65" s="29" t="s">
        <v>648</v>
      </c>
      <c r="R65" s="30">
        <v>0</v>
      </c>
      <c r="S65" s="31">
        <f t="shared" si="24"/>
        <v>0</v>
      </c>
      <c r="T65" s="30">
        <v>0</v>
      </c>
      <c r="U65" s="31">
        <f t="shared" si="25"/>
        <v>0</v>
      </c>
      <c r="V65" s="30">
        <v>1</v>
      </c>
      <c r="W65" s="31">
        <f t="shared" si="26"/>
        <v>1.5625E-2</v>
      </c>
      <c r="X65" s="30">
        <v>0</v>
      </c>
      <c r="Y65" s="31">
        <f t="shared" si="27"/>
        <v>0</v>
      </c>
      <c r="Z65" s="30">
        <v>1</v>
      </c>
      <c r="AA65" s="31">
        <f t="shared" si="28"/>
        <v>6.7567567567567571E-3</v>
      </c>
      <c r="AB65" s="52"/>
    </row>
    <row r="66" spans="11:28" x14ac:dyDescent="0.2">
      <c r="K66" s="92" t="s">
        <v>646</v>
      </c>
      <c r="L66" s="29" t="s">
        <v>34</v>
      </c>
      <c r="M66" s="30">
        <v>1</v>
      </c>
      <c r="N66" s="66">
        <v>2.5000000000000001E-3</v>
      </c>
      <c r="P66" s="79"/>
      <c r="Q66" s="29" t="s">
        <v>252</v>
      </c>
      <c r="R66" s="30">
        <v>0</v>
      </c>
      <c r="S66" s="31">
        <f t="shared" si="24"/>
        <v>0</v>
      </c>
      <c r="T66" s="30">
        <v>0</v>
      </c>
      <c r="U66" s="31">
        <f t="shared" si="25"/>
        <v>0</v>
      </c>
      <c r="V66" s="30">
        <v>0</v>
      </c>
      <c r="W66" s="31">
        <f t="shared" si="26"/>
        <v>0</v>
      </c>
      <c r="X66" s="30">
        <v>1</v>
      </c>
      <c r="Y66" s="31">
        <f t="shared" si="27"/>
        <v>1.7241379310344827E-2</v>
      </c>
      <c r="Z66" s="30">
        <v>1</v>
      </c>
      <c r="AA66" s="31">
        <f t="shared" si="28"/>
        <v>6.7567567567567571E-3</v>
      </c>
      <c r="AB66" s="52"/>
    </row>
    <row r="67" spans="11:28" ht="13.5" thickBot="1" x14ac:dyDescent="0.25">
      <c r="K67" s="92"/>
      <c r="L67" s="29" t="s">
        <v>500</v>
      </c>
      <c r="M67" s="30">
        <v>399</v>
      </c>
      <c r="N67" s="66">
        <v>0.99750000000000005</v>
      </c>
      <c r="P67" s="80"/>
      <c r="Q67" s="53" t="s">
        <v>651</v>
      </c>
      <c r="R67" s="54">
        <v>81</v>
      </c>
      <c r="S67" s="57" t="s">
        <v>500</v>
      </c>
      <c r="T67" s="54">
        <v>93</v>
      </c>
      <c r="U67" s="57" t="s">
        <v>500</v>
      </c>
      <c r="V67" s="54">
        <v>36</v>
      </c>
      <c r="W67" s="57" t="s">
        <v>500</v>
      </c>
      <c r="X67" s="54">
        <v>42</v>
      </c>
      <c r="Y67" s="57" t="s">
        <v>500</v>
      </c>
      <c r="Z67" s="54">
        <v>252</v>
      </c>
      <c r="AA67" s="57" t="s">
        <v>500</v>
      </c>
      <c r="AB67" s="56"/>
    </row>
    <row r="68" spans="11:28" x14ac:dyDescent="0.2">
      <c r="K68" s="93" t="s">
        <v>647</v>
      </c>
      <c r="L68" s="29" t="s">
        <v>58</v>
      </c>
      <c r="M68" s="30">
        <v>36</v>
      </c>
      <c r="N68" s="66">
        <v>0.09</v>
      </c>
      <c r="P68" s="77" t="s">
        <v>21</v>
      </c>
      <c r="Q68" s="40" t="s">
        <v>59</v>
      </c>
      <c r="R68" s="41">
        <v>1</v>
      </c>
      <c r="S68" s="42">
        <f>+R68/1</f>
        <v>1</v>
      </c>
      <c r="T68" s="41">
        <v>0</v>
      </c>
      <c r="U68" s="42">
        <f>+T68/7</f>
        <v>0</v>
      </c>
      <c r="V68" s="43">
        <v>23</v>
      </c>
      <c r="W68" s="42">
        <f>+V68/30</f>
        <v>0.76666666666666672</v>
      </c>
      <c r="X68" s="41">
        <v>0</v>
      </c>
      <c r="Y68" s="42">
        <v>0</v>
      </c>
      <c r="Z68" s="41">
        <v>24</v>
      </c>
      <c r="AA68" s="42">
        <f>+Z68/38</f>
        <v>0.63157894736842102</v>
      </c>
      <c r="AB68" s="34">
        <v>4.4109935133470612E-3</v>
      </c>
    </row>
    <row r="69" spans="11:28" x14ac:dyDescent="0.2">
      <c r="K69" s="92"/>
      <c r="L69" s="29" t="s">
        <v>648</v>
      </c>
      <c r="M69" s="30">
        <v>1</v>
      </c>
      <c r="N69" s="66">
        <v>2.5000000000000001E-3</v>
      </c>
      <c r="P69" s="77"/>
      <c r="Q69" s="29" t="s">
        <v>276</v>
      </c>
      <c r="R69" s="30">
        <v>0</v>
      </c>
      <c r="S69" s="31">
        <f t="shared" ref="S69:S71" si="29">+R69/1</f>
        <v>0</v>
      </c>
      <c r="T69" s="30">
        <v>4</v>
      </c>
      <c r="U69" s="31">
        <f t="shared" ref="U69:U71" si="30">+T69/7</f>
        <v>0.5714285714285714</v>
      </c>
      <c r="V69" s="30">
        <v>3</v>
      </c>
      <c r="W69" s="31">
        <f t="shared" ref="W69:W71" si="31">+V69/30</f>
        <v>0.1</v>
      </c>
      <c r="X69" s="30">
        <v>0</v>
      </c>
      <c r="Y69" s="31">
        <v>0</v>
      </c>
      <c r="Z69" s="30">
        <v>7</v>
      </c>
      <c r="AA69" s="31">
        <f t="shared" ref="AA69:AA71" si="32">+Z69/38</f>
        <v>0.18421052631578946</v>
      </c>
      <c r="AB69" s="88" t="s">
        <v>652</v>
      </c>
    </row>
    <row r="70" spans="11:28" x14ac:dyDescent="0.2">
      <c r="K70" s="92"/>
      <c r="L70" s="29" t="s">
        <v>283</v>
      </c>
      <c r="M70" s="30">
        <v>10</v>
      </c>
      <c r="N70" s="66">
        <v>2.5000000000000001E-2</v>
      </c>
      <c r="P70" s="77"/>
      <c r="Q70" s="29" t="s">
        <v>275</v>
      </c>
      <c r="R70" s="30">
        <v>0</v>
      </c>
      <c r="S70" s="31">
        <f t="shared" si="29"/>
        <v>0</v>
      </c>
      <c r="T70" s="30">
        <v>3</v>
      </c>
      <c r="U70" s="31">
        <f t="shared" si="30"/>
        <v>0.42857142857142855</v>
      </c>
      <c r="V70" s="30">
        <v>2</v>
      </c>
      <c r="W70" s="31">
        <f t="shared" si="31"/>
        <v>6.6666666666666666E-2</v>
      </c>
      <c r="X70" s="30">
        <v>0</v>
      </c>
      <c r="Y70" s="31">
        <v>0</v>
      </c>
      <c r="Z70" s="30">
        <v>5</v>
      </c>
      <c r="AA70" s="31">
        <f t="shared" si="32"/>
        <v>0.13157894736842105</v>
      </c>
      <c r="AB70" s="88"/>
    </row>
    <row r="71" spans="11:28" x14ac:dyDescent="0.2">
      <c r="K71" s="92"/>
      <c r="L71" s="29" t="s">
        <v>416</v>
      </c>
      <c r="M71" s="30">
        <v>1</v>
      </c>
      <c r="N71" s="66">
        <v>2.5000000000000001E-3</v>
      </c>
      <c r="P71" s="77"/>
      <c r="Q71" s="29" t="s">
        <v>277</v>
      </c>
      <c r="R71" s="30">
        <v>0</v>
      </c>
      <c r="S71" s="31">
        <f t="shared" si="29"/>
        <v>0</v>
      </c>
      <c r="T71" s="30">
        <v>0</v>
      </c>
      <c r="U71" s="31">
        <f t="shared" si="30"/>
        <v>0</v>
      </c>
      <c r="V71" s="30">
        <v>2</v>
      </c>
      <c r="W71" s="31">
        <f t="shared" si="31"/>
        <v>6.6666666666666666E-2</v>
      </c>
      <c r="X71" s="30">
        <v>0</v>
      </c>
      <c r="Y71" s="31">
        <v>0</v>
      </c>
      <c r="Z71" s="30">
        <v>2</v>
      </c>
      <c r="AA71" s="31">
        <f t="shared" si="32"/>
        <v>5.2631578947368418E-2</v>
      </c>
      <c r="AB71" s="88"/>
    </row>
    <row r="72" spans="11:28" ht="13.5" thickBot="1" x14ac:dyDescent="0.25">
      <c r="K72" s="92"/>
      <c r="L72" s="29" t="s">
        <v>272</v>
      </c>
      <c r="M72" s="30">
        <v>10</v>
      </c>
      <c r="N72" s="66">
        <v>2.5000000000000001E-2</v>
      </c>
      <c r="P72" s="77"/>
      <c r="Q72" s="36" t="s">
        <v>500</v>
      </c>
      <c r="R72" s="37">
        <v>99</v>
      </c>
      <c r="S72" s="39" t="s">
        <v>500</v>
      </c>
      <c r="T72" s="37">
        <v>93</v>
      </c>
      <c r="U72" s="39" t="s">
        <v>500</v>
      </c>
      <c r="V72" s="37">
        <v>70</v>
      </c>
      <c r="W72" s="39" t="s">
        <v>500</v>
      </c>
      <c r="X72" s="37">
        <v>100</v>
      </c>
      <c r="Y72" s="39" t="s">
        <v>500</v>
      </c>
      <c r="Z72" s="37">
        <v>362</v>
      </c>
      <c r="AA72" s="39" t="s">
        <v>500</v>
      </c>
      <c r="AB72" s="88"/>
    </row>
    <row r="73" spans="11:28" x14ac:dyDescent="0.2">
      <c r="K73" s="92"/>
      <c r="L73" s="29" t="s">
        <v>35</v>
      </c>
      <c r="M73" s="30">
        <v>252</v>
      </c>
      <c r="N73" s="66">
        <v>0.63</v>
      </c>
      <c r="P73" s="81" t="s">
        <v>22</v>
      </c>
      <c r="Q73" s="47" t="s">
        <v>59</v>
      </c>
      <c r="R73" s="50">
        <v>0</v>
      </c>
      <c r="S73" s="49">
        <v>0</v>
      </c>
      <c r="T73" s="50">
        <v>0</v>
      </c>
      <c r="U73" s="49">
        <v>0</v>
      </c>
      <c r="V73" s="50">
        <v>13</v>
      </c>
      <c r="W73" s="49">
        <f>+V73/30</f>
        <v>0.43333333333333335</v>
      </c>
      <c r="X73" s="50">
        <v>0</v>
      </c>
      <c r="Y73" s="49">
        <v>0</v>
      </c>
      <c r="Z73" s="50">
        <v>13</v>
      </c>
      <c r="AA73" s="49">
        <f>+Z73/30</f>
        <v>0.43333333333333335</v>
      </c>
      <c r="AB73" s="58" t="s">
        <v>500</v>
      </c>
    </row>
    <row r="74" spans="11:28" x14ac:dyDescent="0.2">
      <c r="K74" s="92"/>
      <c r="L74" s="29" t="s">
        <v>308</v>
      </c>
      <c r="M74" s="30">
        <v>3</v>
      </c>
      <c r="N74" s="66">
        <v>7.4999999999999997E-3</v>
      </c>
      <c r="P74" s="79"/>
      <c r="Q74" s="29" t="s">
        <v>275</v>
      </c>
      <c r="R74" s="30">
        <v>0</v>
      </c>
      <c r="S74" s="31">
        <v>0</v>
      </c>
      <c r="T74" s="30">
        <v>0</v>
      </c>
      <c r="U74" s="31">
        <v>0</v>
      </c>
      <c r="V74" s="30">
        <v>12</v>
      </c>
      <c r="W74" s="31">
        <f t="shared" ref="W74:W75" si="33">+V74/30</f>
        <v>0.4</v>
      </c>
      <c r="X74" s="30">
        <v>0</v>
      </c>
      <c r="Y74" s="31">
        <v>0</v>
      </c>
      <c r="Z74" s="30">
        <v>12</v>
      </c>
      <c r="AA74" s="31">
        <f t="shared" ref="AA74:AA75" si="34">+Z74/30</f>
        <v>0.4</v>
      </c>
      <c r="AB74" s="52"/>
    </row>
    <row r="75" spans="11:28" x14ac:dyDescent="0.2">
      <c r="K75" s="92"/>
      <c r="L75" s="29" t="s">
        <v>311</v>
      </c>
      <c r="M75" s="30">
        <v>4</v>
      </c>
      <c r="N75" s="66">
        <v>0.01</v>
      </c>
      <c r="P75" s="79"/>
      <c r="Q75" s="29" t="s">
        <v>276</v>
      </c>
      <c r="R75" s="30">
        <v>0</v>
      </c>
      <c r="S75" s="31">
        <v>0</v>
      </c>
      <c r="T75" s="30">
        <v>0</v>
      </c>
      <c r="U75" s="31">
        <v>0</v>
      </c>
      <c r="V75" s="30">
        <v>5</v>
      </c>
      <c r="W75" s="31">
        <f t="shared" si="33"/>
        <v>0.16666666666666666</v>
      </c>
      <c r="X75" s="30">
        <v>0</v>
      </c>
      <c r="Y75" s="31">
        <v>0</v>
      </c>
      <c r="Z75" s="30">
        <v>5</v>
      </c>
      <c r="AA75" s="31">
        <f t="shared" si="34"/>
        <v>0.16666666666666666</v>
      </c>
      <c r="AB75" s="52"/>
    </row>
    <row r="76" spans="11:28" ht="13.5" thickBot="1" x14ac:dyDescent="0.25">
      <c r="K76" s="92"/>
      <c r="L76" s="29" t="s">
        <v>54</v>
      </c>
      <c r="M76" s="30">
        <v>78</v>
      </c>
      <c r="N76" s="66">
        <v>0.19500000000000001</v>
      </c>
      <c r="P76" s="80"/>
      <c r="Q76" s="53" t="s">
        <v>500</v>
      </c>
      <c r="R76" s="54">
        <v>100</v>
      </c>
      <c r="S76" s="57" t="s">
        <v>500</v>
      </c>
      <c r="T76" s="54">
        <v>100</v>
      </c>
      <c r="U76" s="57" t="s">
        <v>500</v>
      </c>
      <c r="V76" s="54">
        <v>70</v>
      </c>
      <c r="W76" s="57" t="s">
        <v>500</v>
      </c>
      <c r="X76" s="54">
        <v>100</v>
      </c>
      <c r="Y76" s="57" t="s">
        <v>500</v>
      </c>
      <c r="Z76" s="54">
        <v>370</v>
      </c>
      <c r="AA76" s="57" t="s">
        <v>500</v>
      </c>
      <c r="AB76" s="56"/>
    </row>
    <row r="77" spans="11:28" x14ac:dyDescent="0.2">
      <c r="K77" s="92"/>
      <c r="L77" s="29" t="s">
        <v>252</v>
      </c>
      <c r="M77" s="30">
        <v>1</v>
      </c>
      <c r="N77" s="66">
        <v>2.5000000000000001E-3</v>
      </c>
      <c r="P77" s="77" t="s">
        <v>23</v>
      </c>
      <c r="Q77" s="40" t="s">
        <v>277</v>
      </c>
      <c r="R77" s="41">
        <v>0</v>
      </c>
      <c r="S77" s="42">
        <v>0</v>
      </c>
      <c r="T77" s="41">
        <v>0</v>
      </c>
      <c r="U77" s="42">
        <v>0</v>
      </c>
      <c r="V77" s="41">
        <v>20</v>
      </c>
      <c r="W77" s="42">
        <f>+V77/30</f>
        <v>0.66666666666666663</v>
      </c>
      <c r="X77" s="41">
        <v>0</v>
      </c>
      <c r="Y77" s="42">
        <v>0</v>
      </c>
      <c r="Z77" s="41">
        <v>20</v>
      </c>
      <c r="AA77" s="42">
        <f>+Z77/30</f>
        <v>0.66666666666666663</v>
      </c>
      <c r="AB77" s="27" t="s">
        <v>500</v>
      </c>
    </row>
    <row r="78" spans="11:28" x14ac:dyDescent="0.2">
      <c r="K78" s="94"/>
      <c r="L78" s="29" t="s">
        <v>179</v>
      </c>
      <c r="M78" s="30">
        <v>4</v>
      </c>
      <c r="N78" s="66">
        <v>0.01</v>
      </c>
      <c r="P78" s="77"/>
      <c r="Q78" s="29" t="s">
        <v>59</v>
      </c>
      <c r="R78" s="30">
        <v>0</v>
      </c>
      <c r="S78" s="31">
        <v>0</v>
      </c>
      <c r="T78" s="30">
        <v>0</v>
      </c>
      <c r="U78" s="31">
        <v>0</v>
      </c>
      <c r="V78" s="30">
        <v>5</v>
      </c>
      <c r="W78" s="31">
        <f t="shared" ref="W78:W79" si="35">+V78/30</f>
        <v>0.16666666666666666</v>
      </c>
      <c r="X78" s="30">
        <v>0</v>
      </c>
      <c r="Y78" s="31">
        <v>0</v>
      </c>
      <c r="Z78" s="30">
        <v>5</v>
      </c>
      <c r="AA78" s="31">
        <f t="shared" ref="AA78:AA79" si="36">+Z78/30</f>
        <v>0.16666666666666666</v>
      </c>
      <c r="AB78" s="27"/>
    </row>
    <row r="79" spans="11:28" x14ac:dyDescent="0.2">
      <c r="K79" s="93" t="s">
        <v>21</v>
      </c>
      <c r="L79" s="29" t="s">
        <v>59</v>
      </c>
      <c r="M79" s="30">
        <v>24</v>
      </c>
      <c r="N79" s="66">
        <v>0.06</v>
      </c>
      <c r="P79" s="77"/>
      <c r="Q79" s="29" t="s">
        <v>275</v>
      </c>
      <c r="R79" s="30">
        <v>0</v>
      </c>
      <c r="S79" s="31">
        <v>0</v>
      </c>
      <c r="T79" s="30">
        <v>0</v>
      </c>
      <c r="U79" s="31">
        <v>0</v>
      </c>
      <c r="V79" s="30">
        <v>5</v>
      </c>
      <c r="W79" s="31">
        <f t="shared" si="35"/>
        <v>0.16666666666666666</v>
      </c>
      <c r="X79" s="30">
        <v>0</v>
      </c>
      <c r="Y79" s="31">
        <v>0</v>
      </c>
      <c r="Z79" s="30">
        <v>5</v>
      </c>
      <c r="AA79" s="31">
        <f t="shared" si="36"/>
        <v>0.16666666666666666</v>
      </c>
      <c r="AB79" s="27"/>
    </row>
    <row r="80" spans="11:28" ht="13.5" thickBot="1" x14ac:dyDescent="0.25">
      <c r="K80" s="92"/>
      <c r="L80" s="29" t="s">
        <v>276</v>
      </c>
      <c r="M80" s="30">
        <v>7</v>
      </c>
      <c r="N80" s="66">
        <v>1.7500000000000002E-2</v>
      </c>
      <c r="P80" s="77"/>
      <c r="Q80" s="36" t="s">
        <v>500</v>
      </c>
      <c r="R80" s="37">
        <v>100</v>
      </c>
      <c r="S80" s="39" t="s">
        <v>500</v>
      </c>
      <c r="T80" s="37">
        <v>100</v>
      </c>
      <c r="U80" s="39" t="s">
        <v>500</v>
      </c>
      <c r="V80" s="37">
        <v>70</v>
      </c>
      <c r="W80" s="39" t="s">
        <v>500</v>
      </c>
      <c r="X80" s="37">
        <v>100</v>
      </c>
      <c r="Y80" s="39" t="s">
        <v>500</v>
      </c>
      <c r="Z80" s="37">
        <v>370</v>
      </c>
      <c r="AA80" s="39" t="s">
        <v>500</v>
      </c>
      <c r="AB80" s="27"/>
    </row>
    <row r="81" spans="11:28" x14ac:dyDescent="0.2">
      <c r="K81" s="92"/>
      <c r="L81" s="29" t="s">
        <v>275</v>
      </c>
      <c r="M81" s="30">
        <v>5</v>
      </c>
      <c r="N81" s="66">
        <v>1.2500000000000001E-2</v>
      </c>
      <c r="P81" s="81" t="s">
        <v>24</v>
      </c>
      <c r="Q81" s="47" t="s">
        <v>59</v>
      </c>
      <c r="R81" s="50">
        <v>0</v>
      </c>
      <c r="S81" s="49">
        <v>0</v>
      </c>
      <c r="T81" s="50">
        <v>0</v>
      </c>
      <c r="U81" s="49">
        <v>0</v>
      </c>
      <c r="V81" s="50">
        <v>25</v>
      </c>
      <c r="W81" s="49">
        <f>+V81/36</f>
        <v>0.69444444444444442</v>
      </c>
      <c r="X81" s="50">
        <v>0</v>
      </c>
      <c r="Y81" s="49">
        <v>0</v>
      </c>
      <c r="Z81" s="50">
        <v>25</v>
      </c>
      <c r="AA81" s="49">
        <f>+Z81/36</f>
        <v>0.69444444444444442</v>
      </c>
      <c r="AB81" s="58" t="s">
        <v>500</v>
      </c>
    </row>
    <row r="82" spans="11:28" x14ac:dyDescent="0.2">
      <c r="K82" s="92"/>
      <c r="L82" s="29" t="s">
        <v>277</v>
      </c>
      <c r="M82" s="30">
        <v>2</v>
      </c>
      <c r="N82" s="66">
        <v>5.0000000000000001E-3</v>
      </c>
      <c r="P82" s="79"/>
      <c r="Q82" s="29" t="s">
        <v>277</v>
      </c>
      <c r="R82" s="30">
        <v>0</v>
      </c>
      <c r="S82" s="31">
        <v>0</v>
      </c>
      <c r="T82" s="30">
        <v>0</v>
      </c>
      <c r="U82" s="31">
        <v>0</v>
      </c>
      <c r="V82" s="30">
        <v>7</v>
      </c>
      <c r="W82" s="31">
        <f t="shared" ref="W82:W84" si="37">+V82/36</f>
        <v>0.19444444444444445</v>
      </c>
      <c r="X82" s="30">
        <v>0</v>
      </c>
      <c r="Y82" s="31">
        <v>0</v>
      </c>
      <c r="Z82" s="30">
        <v>7</v>
      </c>
      <c r="AA82" s="31">
        <f t="shared" ref="AA82:AA84" si="38">+Z82/36</f>
        <v>0.19444444444444445</v>
      </c>
      <c r="AB82" s="52"/>
    </row>
    <row r="83" spans="11:28" x14ac:dyDescent="0.2">
      <c r="K83" s="94"/>
      <c r="L83" s="29" t="s">
        <v>500</v>
      </c>
      <c r="M83" s="30">
        <v>362</v>
      </c>
      <c r="N83" s="66">
        <v>0.90500000000000003</v>
      </c>
      <c r="P83" s="79"/>
      <c r="Q83" s="29" t="s">
        <v>276</v>
      </c>
      <c r="R83" s="30">
        <v>0</v>
      </c>
      <c r="S83" s="31">
        <v>0</v>
      </c>
      <c r="T83" s="30">
        <v>0</v>
      </c>
      <c r="U83" s="31">
        <v>0</v>
      </c>
      <c r="V83" s="30">
        <v>3</v>
      </c>
      <c r="W83" s="31">
        <f t="shared" si="37"/>
        <v>8.3333333333333329E-2</v>
      </c>
      <c r="X83" s="30">
        <v>0</v>
      </c>
      <c r="Y83" s="31">
        <v>0</v>
      </c>
      <c r="Z83" s="30">
        <v>3</v>
      </c>
      <c r="AA83" s="31">
        <f t="shared" si="38"/>
        <v>8.3333333333333329E-2</v>
      </c>
      <c r="AB83" s="52"/>
    </row>
    <row r="84" spans="11:28" x14ac:dyDescent="0.2">
      <c r="K84" s="92" t="s">
        <v>22</v>
      </c>
      <c r="L84" s="29" t="s">
        <v>59</v>
      </c>
      <c r="M84" s="30">
        <v>13</v>
      </c>
      <c r="N84" s="66">
        <v>3.2500000000000001E-2</v>
      </c>
      <c r="P84" s="79"/>
      <c r="Q84" s="29" t="s">
        <v>275</v>
      </c>
      <c r="R84" s="30">
        <v>0</v>
      </c>
      <c r="S84" s="31">
        <v>0</v>
      </c>
      <c r="T84" s="30">
        <v>0</v>
      </c>
      <c r="U84" s="31">
        <v>0</v>
      </c>
      <c r="V84" s="30">
        <v>1</v>
      </c>
      <c r="W84" s="31">
        <f t="shared" si="37"/>
        <v>2.7777777777777776E-2</v>
      </c>
      <c r="X84" s="30">
        <v>0</v>
      </c>
      <c r="Y84" s="31">
        <v>0</v>
      </c>
      <c r="Z84" s="30">
        <v>1</v>
      </c>
      <c r="AA84" s="31">
        <f t="shared" si="38"/>
        <v>2.7777777777777776E-2</v>
      </c>
      <c r="AB84" s="52"/>
    </row>
    <row r="85" spans="11:28" ht="13.5" thickBot="1" x14ac:dyDescent="0.25">
      <c r="K85" s="92"/>
      <c r="L85" s="29" t="s">
        <v>276</v>
      </c>
      <c r="M85" s="30">
        <v>5</v>
      </c>
      <c r="N85" s="66">
        <v>1.2500000000000001E-2</v>
      </c>
      <c r="P85" s="80"/>
      <c r="Q85" s="53" t="s">
        <v>500</v>
      </c>
      <c r="R85" s="54">
        <v>100</v>
      </c>
      <c r="S85" s="57" t="s">
        <v>500</v>
      </c>
      <c r="T85" s="54">
        <v>100</v>
      </c>
      <c r="U85" s="57" t="s">
        <v>500</v>
      </c>
      <c r="V85" s="54">
        <v>64</v>
      </c>
      <c r="W85" s="57" t="s">
        <v>500</v>
      </c>
      <c r="X85" s="54">
        <v>100</v>
      </c>
      <c r="Y85" s="57" t="s">
        <v>500</v>
      </c>
      <c r="Z85" s="54">
        <v>364</v>
      </c>
      <c r="AA85" s="57" t="s">
        <v>500</v>
      </c>
      <c r="AB85" s="56"/>
    </row>
    <row r="86" spans="11:28" x14ac:dyDescent="0.2">
      <c r="K86" s="92"/>
      <c r="L86" s="29" t="s">
        <v>275</v>
      </c>
      <c r="M86" s="30">
        <v>12</v>
      </c>
      <c r="N86" s="66">
        <v>0.03</v>
      </c>
      <c r="P86" s="77" t="s">
        <v>25</v>
      </c>
      <c r="Q86" s="40" t="s">
        <v>59</v>
      </c>
      <c r="R86" s="41">
        <v>0</v>
      </c>
      <c r="S86" s="42">
        <v>0</v>
      </c>
      <c r="T86" s="41">
        <v>0</v>
      </c>
      <c r="U86" s="42">
        <v>0</v>
      </c>
      <c r="V86" s="41">
        <v>20</v>
      </c>
      <c r="W86" s="42">
        <f>+V86/35</f>
        <v>0.5714285714285714</v>
      </c>
      <c r="X86" s="41">
        <v>0</v>
      </c>
      <c r="Y86" s="42">
        <v>0</v>
      </c>
      <c r="Z86" s="41">
        <v>20</v>
      </c>
      <c r="AA86" s="42">
        <f>+Z86/35</f>
        <v>0.5714285714285714</v>
      </c>
      <c r="AB86" s="27" t="s">
        <v>500</v>
      </c>
    </row>
    <row r="87" spans="11:28" x14ac:dyDescent="0.2">
      <c r="K87" s="92"/>
      <c r="L87" s="29" t="s">
        <v>500</v>
      </c>
      <c r="M87" s="30">
        <v>370</v>
      </c>
      <c r="N87" s="66">
        <v>0.92500000000000004</v>
      </c>
      <c r="P87" s="77"/>
      <c r="Q87" s="29" t="s">
        <v>275</v>
      </c>
      <c r="R87" s="30">
        <v>0</v>
      </c>
      <c r="S87" s="31">
        <v>0</v>
      </c>
      <c r="T87" s="30">
        <v>0</v>
      </c>
      <c r="U87" s="31">
        <v>0</v>
      </c>
      <c r="V87" s="30">
        <v>7</v>
      </c>
      <c r="W87" s="31">
        <f t="shared" ref="W87:W94" si="39">+V87/35</f>
        <v>0.2</v>
      </c>
      <c r="X87" s="30">
        <v>0</v>
      </c>
      <c r="Y87" s="31">
        <v>0</v>
      </c>
      <c r="Z87" s="30">
        <v>7</v>
      </c>
      <c r="AA87" s="31">
        <f t="shared" ref="AA87:AA94" si="40">+Z87/35</f>
        <v>0.2</v>
      </c>
      <c r="AB87" s="27"/>
    </row>
    <row r="88" spans="11:28" x14ac:dyDescent="0.2">
      <c r="K88" s="93" t="s">
        <v>23</v>
      </c>
      <c r="L88" s="29" t="s">
        <v>59</v>
      </c>
      <c r="M88" s="30">
        <v>5</v>
      </c>
      <c r="N88" s="66">
        <v>1.2500000000000001E-2</v>
      </c>
      <c r="P88" s="77"/>
      <c r="Q88" s="29" t="s">
        <v>276</v>
      </c>
      <c r="R88" s="30">
        <v>0</v>
      </c>
      <c r="S88" s="31">
        <v>0</v>
      </c>
      <c r="T88" s="30">
        <v>0</v>
      </c>
      <c r="U88" s="31">
        <v>0</v>
      </c>
      <c r="V88" s="30">
        <v>5</v>
      </c>
      <c r="W88" s="31">
        <f t="shared" si="39"/>
        <v>0.14285714285714285</v>
      </c>
      <c r="X88" s="30">
        <v>0</v>
      </c>
      <c r="Y88" s="31">
        <v>0</v>
      </c>
      <c r="Z88" s="30">
        <v>5</v>
      </c>
      <c r="AA88" s="31">
        <f t="shared" si="40"/>
        <v>0.14285714285714285</v>
      </c>
      <c r="AB88" s="27"/>
    </row>
    <row r="89" spans="11:28" x14ac:dyDescent="0.2">
      <c r="K89" s="92"/>
      <c r="L89" s="29" t="s">
        <v>275</v>
      </c>
      <c r="M89" s="30">
        <v>5</v>
      </c>
      <c r="N89" s="66">
        <v>1.2500000000000001E-2</v>
      </c>
      <c r="P89" s="77"/>
      <c r="Q89" s="29" t="s">
        <v>277</v>
      </c>
      <c r="R89" s="30">
        <v>0</v>
      </c>
      <c r="S89" s="31">
        <v>0</v>
      </c>
      <c r="T89" s="30">
        <v>0</v>
      </c>
      <c r="U89" s="31">
        <v>0</v>
      </c>
      <c r="V89" s="30">
        <v>3</v>
      </c>
      <c r="W89" s="31">
        <f t="shared" si="39"/>
        <v>8.5714285714285715E-2</v>
      </c>
      <c r="X89" s="30">
        <v>0</v>
      </c>
      <c r="Y89" s="31">
        <v>0</v>
      </c>
      <c r="Z89" s="30">
        <v>3</v>
      </c>
      <c r="AA89" s="31">
        <f t="shared" si="40"/>
        <v>8.5714285714285715E-2</v>
      </c>
      <c r="AB89" s="27"/>
    </row>
    <row r="90" spans="11:28" ht="13.5" thickBot="1" x14ac:dyDescent="0.25">
      <c r="K90" s="92"/>
      <c r="L90" s="29" t="s">
        <v>277</v>
      </c>
      <c r="M90" s="30">
        <v>20</v>
      </c>
      <c r="N90" s="66">
        <v>0.05</v>
      </c>
      <c r="P90" s="77"/>
      <c r="Q90" s="36" t="s">
        <v>500</v>
      </c>
      <c r="R90" s="37">
        <v>100</v>
      </c>
      <c r="S90" s="39" t="s">
        <v>500</v>
      </c>
      <c r="T90" s="37">
        <v>100</v>
      </c>
      <c r="U90" s="39" t="s">
        <v>500</v>
      </c>
      <c r="V90" s="37">
        <v>65</v>
      </c>
      <c r="W90" s="39" t="s">
        <v>500</v>
      </c>
      <c r="X90" s="37">
        <v>100</v>
      </c>
      <c r="Y90" s="39" t="s">
        <v>500</v>
      </c>
      <c r="Z90" s="37">
        <v>365</v>
      </c>
      <c r="AA90" s="39" t="s">
        <v>500</v>
      </c>
      <c r="AB90" s="27"/>
    </row>
    <row r="91" spans="11:28" x14ac:dyDescent="0.2">
      <c r="K91" s="94"/>
      <c r="L91" s="29" t="s">
        <v>500</v>
      </c>
      <c r="M91" s="30">
        <v>370</v>
      </c>
      <c r="N91" s="66">
        <v>0.92500000000000004</v>
      </c>
      <c r="P91" s="81" t="s">
        <v>25</v>
      </c>
      <c r="Q91" s="47" t="s">
        <v>277</v>
      </c>
      <c r="R91" s="50">
        <v>0</v>
      </c>
      <c r="S91" s="49">
        <v>0</v>
      </c>
      <c r="T91" s="50">
        <v>0</v>
      </c>
      <c r="U91" s="49">
        <v>0</v>
      </c>
      <c r="V91" s="50">
        <v>26</v>
      </c>
      <c r="W91" s="49">
        <f t="shared" si="39"/>
        <v>0.74285714285714288</v>
      </c>
      <c r="X91" s="50">
        <v>0</v>
      </c>
      <c r="Y91" s="49">
        <v>0</v>
      </c>
      <c r="Z91" s="50">
        <v>26</v>
      </c>
      <c r="AA91" s="49">
        <f t="shared" si="40"/>
        <v>0.74285714285714288</v>
      </c>
      <c r="AB91" s="58" t="s">
        <v>500</v>
      </c>
    </row>
    <row r="92" spans="11:28" x14ac:dyDescent="0.2">
      <c r="K92" s="92" t="s">
        <v>24</v>
      </c>
      <c r="L92" s="29" t="s">
        <v>59</v>
      </c>
      <c r="M92" s="30">
        <v>25</v>
      </c>
      <c r="N92" s="66">
        <v>6.25E-2</v>
      </c>
      <c r="P92" s="79"/>
      <c r="Q92" s="29" t="s">
        <v>275</v>
      </c>
      <c r="R92" s="30">
        <v>0</v>
      </c>
      <c r="S92" s="31">
        <v>0</v>
      </c>
      <c r="T92" s="30">
        <v>0</v>
      </c>
      <c r="U92" s="31">
        <v>0</v>
      </c>
      <c r="V92" s="30">
        <v>5</v>
      </c>
      <c r="W92" s="31">
        <f t="shared" si="39"/>
        <v>0.14285714285714285</v>
      </c>
      <c r="X92" s="30">
        <v>0</v>
      </c>
      <c r="Y92" s="31">
        <v>0</v>
      </c>
      <c r="Z92" s="30">
        <v>5</v>
      </c>
      <c r="AA92" s="31">
        <f t="shared" si="40"/>
        <v>0.14285714285714285</v>
      </c>
      <c r="AB92" s="52"/>
    </row>
    <row r="93" spans="11:28" x14ac:dyDescent="0.2">
      <c r="K93" s="92"/>
      <c r="L93" s="29" t="s">
        <v>276</v>
      </c>
      <c r="M93" s="30">
        <v>3</v>
      </c>
      <c r="N93" s="66">
        <v>7.4999999999999997E-3</v>
      </c>
      <c r="P93" s="79"/>
      <c r="Q93" s="29" t="s">
        <v>59</v>
      </c>
      <c r="R93" s="30">
        <v>0</v>
      </c>
      <c r="S93" s="31">
        <v>0</v>
      </c>
      <c r="T93" s="30">
        <v>0</v>
      </c>
      <c r="U93" s="31">
        <v>0</v>
      </c>
      <c r="V93" s="30">
        <v>3</v>
      </c>
      <c r="W93" s="31">
        <f t="shared" si="39"/>
        <v>8.5714285714285715E-2</v>
      </c>
      <c r="X93" s="30">
        <v>0</v>
      </c>
      <c r="Y93" s="31">
        <v>0</v>
      </c>
      <c r="Z93" s="30">
        <v>3</v>
      </c>
      <c r="AA93" s="31">
        <f t="shared" si="40"/>
        <v>8.5714285714285715E-2</v>
      </c>
      <c r="AB93" s="52"/>
    </row>
    <row r="94" spans="11:28" x14ac:dyDescent="0.2">
      <c r="K94" s="92"/>
      <c r="L94" s="29" t="s">
        <v>275</v>
      </c>
      <c r="M94" s="30">
        <v>1</v>
      </c>
      <c r="N94" s="66">
        <v>2.5000000000000001E-3</v>
      </c>
      <c r="P94" s="79"/>
      <c r="Q94" s="29" t="s">
        <v>276</v>
      </c>
      <c r="R94" s="30">
        <v>0</v>
      </c>
      <c r="S94" s="31">
        <v>0</v>
      </c>
      <c r="T94" s="30">
        <v>0</v>
      </c>
      <c r="U94" s="31">
        <v>0</v>
      </c>
      <c r="V94" s="30">
        <v>1</v>
      </c>
      <c r="W94" s="31">
        <f t="shared" si="39"/>
        <v>2.8571428571428571E-2</v>
      </c>
      <c r="X94" s="30">
        <v>0</v>
      </c>
      <c r="Y94" s="31">
        <v>0</v>
      </c>
      <c r="Z94" s="30">
        <v>1</v>
      </c>
      <c r="AA94" s="31">
        <f t="shared" si="40"/>
        <v>2.8571428571428571E-2</v>
      </c>
      <c r="AB94" s="52"/>
    </row>
    <row r="95" spans="11:28" ht="13.5" thickBot="1" x14ac:dyDescent="0.25">
      <c r="K95" s="92"/>
      <c r="L95" s="29" t="s">
        <v>277</v>
      </c>
      <c r="M95" s="30">
        <v>7</v>
      </c>
      <c r="N95" s="66">
        <v>1.7500000000000002E-2</v>
      </c>
      <c r="P95" s="80"/>
      <c r="Q95" s="53" t="s">
        <v>500</v>
      </c>
      <c r="R95" s="54">
        <v>100</v>
      </c>
      <c r="S95" s="57" t="s">
        <v>500</v>
      </c>
      <c r="T95" s="54">
        <v>100</v>
      </c>
      <c r="U95" s="57" t="s">
        <v>500</v>
      </c>
      <c r="V95" s="54">
        <v>65</v>
      </c>
      <c r="W95" s="57" t="s">
        <v>500</v>
      </c>
      <c r="X95" s="54">
        <v>100</v>
      </c>
      <c r="Y95" s="57" t="s">
        <v>500</v>
      </c>
      <c r="Z95" s="54">
        <v>365</v>
      </c>
      <c r="AA95" s="57" t="s">
        <v>500</v>
      </c>
      <c r="AB95" s="56"/>
    </row>
    <row r="96" spans="11:28" x14ac:dyDescent="0.2">
      <c r="K96" s="92"/>
      <c r="L96" s="29" t="s">
        <v>500</v>
      </c>
      <c r="M96" s="30">
        <v>364</v>
      </c>
      <c r="N96" s="66">
        <v>0.91</v>
      </c>
      <c r="P96" s="32"/>
      <c r="Q96" s="44" t="s">
        <v>654</v>
      </c>
      <c r="R96" s="45">
        <v>100</v>
      </c>
      <c r="S96" s="46"/>
      <c r="T96" s="45">
        <v>100</v>
      </c>
      <c r="U96" s="46"/>
      <c r="V96" s="45">
        <v>100</v>
      </c>
      <c r="W96" s="46"/>
      <c r="X96" s="45">
        <v>100</v>
      </c>
      <c r="Y96" s="46"/>
      <c r="Z96" s="45">
        <v>400</v>
      </c>
      <c r="AA96" s="46"/>
      <c r="AB96" s="33"/>
    </row>
    <row r="97" spans="11:14" x14ac:dyDescent="0.2">
      <c r="K97" s="93" t="s">
        <v>25</v>
      </c>
      <c r="L97" s="29" t="s">
        <v>59</v>
      </c>
      <c r="M97" s="30">
        <v>20</v>
      </c>
      <c r="N97" s="66">
        <v>0.05</v>
      </c>
    </row>
    <row r="98" spans="11:14" x14ac:dyDescent="0.2">
      <c r="K98" s="92"/>
      <c r="L98" s="29" t="s">
        <v>276</v>
      </c>
      <c r="M98" s="30">
        <v>5</v>
      </c>
      <c r="N98" s="66">
        <v>1.2500000000000001E-2</v>
      </c>
    </row>
    <row r="99" spans="11:14" x14ac:dyDescent="0.2">
      <c r="K99" s="92"/>
      <c r="L99" s="29" t="s">
        <v>275</v>
      </c>
      <c r="M99" s="30">
        <v>7</v>
      </c>
      <c r="N99" s="66">
        <v>1.7500000000000002E-2</v>
      </c>
    </row>
    <row r="100" spans="11:14" x14ac:dyDescent="0.2">
      <c r="K100" s="92"/>
      <c r="L100" s="29" t="s">
        <v>277</v>
      </c>
      <c r="M100" s="30">
        <v>3</v>
      </c>
      <c r="N100" s="66">
        <v>7.4999999999999997E-3</v>
      </c>
    </row>
    <row r="101" spans="11:14" x14ac:dyDescent="0.2">
      <c r="K101" s="94"/>
      <c r="L101" s="29" t="s">
        <v>500</v>
      </c>
      <c r="M101" s="30">
        <v>365</v>
      </c>
      <c r="N101" s="66">
        <v>0.91249999999999998</v>
      </c>
    </row>
    <row r="102" spans="11:14" x14ac:dyDescent="0.2">
      <c r="K102" s="92" t="s">
        <v>26</v>
      </c>
      <c r="L102" s="29" t="s">
        <v>59</v>
      </c>
      <c r="M102" s="30">
        <v>3</v>
      </c>
      <c r="N102" s="66">
        <v>7.4999999999999997E-3</v>
      </c>
    </row>
    <row r="103" spans="11:14" x14ac:dyDescent="0.2">
      <c r="K103" s="92"/>
      <c r="L103" s="29" t="s">
        <v>276</v>
      </c>
      <c r="M103" s="30">
        <v>1</v>
      </c>
      <c r="N103" s="66">
        <v>2.5000000000000001E-3</v>
      </c>
    </row>
    <row r="104" spans="11:14" x14ac:dyDescent="0.2">
      <c r="K104" s="92"/>
      <c r="L104" s="29" t="s">
        <v>275</v>
      </c>
      <c r="M104" s="30">
        <v>5</v>
      </c>
      <c r="N104" s="66">
        <v>1.2500000000000001E-2</v>
      </c>
    </row>
    <row r="105" spans="11:14" x14ac:dyDescent="0.2">
      <c r="K105" s="92"/>
      <c r="L105" s="29" t="s">
        <v>277</v>
      </c>
      <c r="M105" s="30">
        <v>26</v>
      </c>
      <c r="N105" s="66">
        <v>6.5000000000000002E-2</v>
      </c>
    </row>
    <row r="106" spans="11:14" x14ac:dyDescent="0.2">
      <c r="K106" s="92"/>
      <c r="L106" s="29" t="s">
        <v>500</v>
      </c>
      <c r="M106" s="30">
        <v>365</v>
      </c>
      <c r="N106" s="66">
        <v>0.91249999999999998</v>
      </c>
    </row>
    <row r="107" spans="11:14" x14ac:dyDescent="0.2">
      <c r="K107" s="89" t="s">
        <v>630</v>
      </c>
      <c r="L107" s="90"/>
      <c r="M107" s="28">
        <v>400</v>
      </c>
      <c r="N107" s="65">
        <v>1</v>
      </c>
    </row>
  </sheetData>
  <mergeCells count="55">
    <mergeCell ref="E3:F3"/>
    <mergeCell ref="K88:K91"/>
    <mergeCell ref="K92:K96"/>
    <mergeCell ref="K97:K101"/>
    <mergeCell ref="K102:K106"/>
    <mergeCell ref="K16:K19"/>
    <mergeCell ref="K3:L3"/>
    <mergeCell ref="K58:K61"/>
    <mergeCell ref="K62:K65"/>
    <mergeCell ref="K66:K67"/>
    <mergeCell ref="K68:K78"/>
    <mergeCell ref="K20:K26"/>
    <mergeCell ref="K27:K38"/>
    <mergeCell ref="K39:K47"/>
    <mergeCell ref="K48:K52"/>
    <mergeCell ref="K53:K54"/>
    <mergeCell ref="K55:K57"/>
    <mergeCell ref="K4:K7"/>
    <mergeCell ref="K8:K15"/>
    <mergeCell ref="P77:P80"/>
    <mergeCell ref="P81:P85"/>
    <mergeCell ref="P86:P90"/>
    <mergeCell ref="P91:P95"/>
    <mergeCell ref="K107:L107"/>
    <mergeCell ref="K79:K83"/>
    <mergeCell ref="K84:K87"/>
    <mergeCell ref="P55:P56"/>
    <mergeCell ref="P57:P67"/>
    <mergeCell ref="P68:P72"/>
    <mergeCell ref="AB69:AB72"/>
    <mergeCell ref="P73:P76"/>
    <mergeCell ref="AB38:AB41"/>
    <mergeCell ref="P42:P43"/>
    <mergeCell ref="P44:P46"/>
    <mergeCell ref="P51:P54"/>
    <mergeCell ref="AB52:AB54"/>
    <mergeCell ref="P47:P50"/>
    <mergeCell ref="Y3:Y4"/>
    <mergeCell ref="Z3:Z4"/>
    <mergeCell ref="AA3:AA4"/>
    <mergeCell ref="P5:P8"/>
    <mergeCell ref="P9:P15"/>
    <mergeCell ref="P16:P27"/>
    <mergeCell ref="P2:Q4"/>
    <mergeCell ref="R2:AA2"/>
    <mergeCell ref="P28:P36"/>
    <mergeCell ref="P37:P41"/>
    <mergeCell ref="AB2:AB4"/>
    <mergeCell ref="R3:R4"/>
    <mergeCell ref="S3:S4"/>
    <mergeCell ref="T3:T4"/>
    <mergeCell ref="U3:U4"/>
    <mergeCell ref="V3:V4"/>
    <mergeCell ref="W3:W4"/>
    <mergeCell ref="X3:X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CE20B-8619-4140-8F9B-A3DB1BFD4ECC}">
  <dimension ref="A1:A8"/>
  <sheetViews>
    <sheetView workbookViewId="0">
      <selection activeCell="A3" sqref="A3"/>
    </sheetView>
  </sheetViews>
  <sheetFormatPr baseColWidth="10" defaultColWidth="74" defaultRowHeight="12.75" x14ac:dyDescent="0.2"/>
  <sheetData>
    <row r="1" spans="1:1" ht="15.75" x14ac:dyDescent="0.2">
      <c r="A1" s="2" t="s">
        <v>494</v>
      </c>
    </row>
    <row r="2" spans="1:1" ht="15" x14ac:dyDescent="0.2">
      <c r="A2" s="3"/>
    </row>
    <row r="3" spans="1:1" ht="60" x14ac:dyDescent="0.2">
      <c r="A3" s="3" t="s">
        <v>495</v>
      </c>
    </row>
    <row r="4" spans="1:1" ht="15" x14ac:dyDescent="0.2">
      <c r="A4" s="3"/>
    </row>
    <row r="5" spans="1:1" ht="15.75" x14ac:dyDescent="0.2">
      <c r="A5" s="2" t="s">
        <v>496</v>
      </c>
    </row>
    <row r="6" spans="1:1" ht="60" x14ac:dyDescent="0.2">
      <c r="A6" s="3" t="s">
        <v>497</v>
      </c>
    </row>
    <row r="7" spans="1:1" ht="60" x14ac:dyDescent="0.2">
      <c r="A7" s="3" t="s">
        <v>498</v>
      </c>
    </row>
    <row r="8" spans="1:1" ht="30" x14ac:dyDescent="0.2">
      <c r="A8" s="3" t="s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9638B-DC32-405B-991B-B17D6DCB8F81}">
  <dimension ref="A2:AE109"/>
  <sheetViews>
    <sheetView topLeftCell="S1" workbookViewId="0">
      <selection activeCell="M1" sqref="M1:AF1048576"/>
    </sheetView>
  </sheetViews>
  <sheetFormatPr baseColWidth="10" defaultRowHeight="12.75" x14ac:dyDescent="0.2"/>
  <cols>
    <col min="1" max="1" width="52.85546875" bestFit="1" customWidth="1"/>
    <col min="2" max="2" width="18.42578125" bestFit="1" customWidth="1"/>
    <col min="3" max="3" width="28.85546875" bestFit="1" customWidth="1"/>
    <col min="4" max="4" width="27.140625" bestFit="1" customWidth="1"/>
    <col min="5" max="5" width="28" bestFit="1" customWidth="1"/>
    <col min="6" max="6" width="13.140625" bestFit="1" customWidth="1"/>
    <col min="19" max="19" width="12.140625" style="26" customWidth="1"/>
    <col min="20" max="20" width="12.85546875" style="26" customWidth="1"/>
    <col min="21" max="21" width="13.42578125" customWidth="1"/>
    <col min="22" max="22" width="5.7109375" style="25" bestFit="1" customWidth="1"/>
    <col min="23" max="23" width="13.42578125" customWidth="1"/>
    <col min="24" max="24" width="5.7109375" style="25" bestFit="1" customWidth="1"/>
    <col min="25" max="25" width="12.5703125" customWidth="1"/>
    <col min="26" max="26" width="5.7109375" style="25" bestFit="1" customWidth="1"/>
    <col min="27" max="27" width="14" customWidth="1"/>
    <col min="28" max="28" width="4.7109375" style="25" bestFit="1" customWidth="1"/>
    <col min="29" max="29" width="4.85546875" bestFit="1" customWidth="1"/>
    <col min="30" max="30" width="5.7109375" style="25" bestFit="1" customWidth="1"/>
    <col min="31" max="31" width="12.85546875" customWidth="1"/>
  </cols>
  <sheetData>
    <row r="2" spans="1:31" ht="12.75" customHeight="1" x14ac:dyDescent="0.2">
      <c r="A2" s="18" t="s">
        <v>26</v>
      </c>
      <c r="B2" t="s">
        <v>635</v>
      </c>
      <c r="S2" s="97" t="s">
        <v>649</v>
      </c>
      <c r="T2" s="98"/>
      <c r="U2" s="96" t="s">
        <v>4</v>
      </c>
      <c r="V2" s="96"/>
      <c r="W2" s="96"/>
      <c r="X2" s="96"/>
      <c r="Y2" s="96"/>
      <c r="Z2" s="96"/>
      <c r="AA2" s="96"/>
      <c r="AB2" s="96"/>
      <c r="AC2" s="96"/>
      <c r="AD2" s="96"/>
      <c r="AE2" s="107" t="s">
        <v>653</v>
      </c>
    </row>
    <row r="3" spans="1:31" x14ac:dyDescent="0.2">
      <c r="A3" s="18" t="s">
        <v>24</v>
      </c>
      <c r="B3" t="s">
        <v>635</v>
      </c>
      <c r="N3" s="20" t="s">
        <v>633</v>
      </c>
      <c r="O3" s="20" t="s">
        <v>632</v>
      </c>
      <c r="P3" s="20" t="s">
        <v>631</v>
      </c>
      <c r="Q3" s="60" t="s">
        <v>3</v>
      </c>
      <c r="S3" s="99"/>
      <c r="T3" s="100"/>
      <c r="U3" s="101" t="s">
        <v>29</v>
      </c>
      <c r="V3" s="103" t="s">
        <v>631</v>
      </c>
      <c r="W3" s="103" t="s">
        <v>388</v>
      </c>
      <c r="X3" s="103" t="s">
        <v>631</v>
      </c>
      <c r="Y3" s="103" t="s">
        <v>267</v>
      </c>
      <c r="Z3" s="103" t="s">
        <v>631</v>
      </c>
      <c r="AA3" s="103" t="s">
        <v>159</v>
      </c>
      <c r="AB3" s="103" t="s">
        <v>631</v>
      </c>
      <c r="AC3" s="103" t="s">
        <v>654</v>
      </c>
      <c r="AD3" s="105" t="s">
        <v>631</v>
      </c>
      <c r="AE3" s="108"/>
    </row>
    <row r="4" spans="1:31" ht="13.5" thickBot="1" x14ac:dyDescent="0.25">
      <c r="A4" s="18" t="s">
        <v>23</v>
      </c>
      <c r="B4" t="s">
        <v>635</v>
      </c>
      <c r="M4" t="s">
        <v>634</v>
      </c>
      <c r="N4" s="19" t="s">
        <v>28</v>
      </c>
      <c r="O4">
        <v>254</v>
      </c>
      <c r="P4" s="21">
        <v>0.63500000000000001</v>
      </c>
      <c r="Q4" s="62">
        <v>46.153543307086615</v>
      </c>
      <c r="S4" s="99"/>
      <c r="T4" s="100"/>
      <c r="U4" s="102"/>
      <c r="V4" s="104"/>
      <c r="W4" s="104"/>
      <c r="X4" s="104"/>
      <c r="Y4" s="104"/>
      <c r="Z4" s="104"/>
      <c r="AA4" s="104"/>
      <c r="AB4" s="104"/>
      <c r="AC4" s="104"/>
      <c r="AD4" s="106"/>
      <c r="AE4" s="108"/>
    </row>
    <row r="5" spans="1:31" x14ac:dyDescent="0.2">
      <c r="A5" s="18" t="s">
        <v>22</v>
      </c>
      <c r="B5" t="s">
        <v>635</v>
      </c>
      <c r="N5" s="19" t="s">
        <v>44</v>
      </c>
      <c r="O5">
        <v>146</v>
      </c>
      <c r="P5" s="21">
        <v>0.36499999999999999</v>
      </c>
      <c r="Q5" s="62">
        <v>48.020547945205479</v>
      </c>
      <c r="S5" s="81" t="s">
        <v>6</v>
      </c>
      <c r="T5" s="47">
        <v>3</v>
      </c>
      <c r="U5" s="48">
        <v>98</v>
      </c>
      <c r="V5" s="49">
        <f>+U5/100</f>
        <v>0.98</v>
      </c>
      <c r="W5" s="50">
        <v>0</v>
      </c>
      <c r="X5" s="49">
        <f>+W5/100</f>
        <v>0</v>
      </c>
      <c r="Y5" s="50">
        <v>8</v>
      </c>
      <c r="Z5" s="49">
        <f>+Y5/100</f>
        <v>0.08</v>
      </c>
      <c r="AA5" s="48">
        <v>69</v>
      </c>
      <c r="AB5" s="49">
        <f>+AA5/100</f>
        <v>0.69</v>
      </c>
      <c r="AC5" s="50">
        <v>175</v>
      </c>
      <c r="AD5" s="49">
        <f>+AC5/400</f>
        <v>0.4375</v>
      </c>
      <c r="AE5" s="51">
        <v>0</v>
      </c>
    </row>
    <row r="6" spans="1:31" x14ac:dyDescent="0.2">
      <c r="A6" s="18" t="s">
        <v>25</v>
      </c>
      <c r="B6" t="s">
        <v>635</v>
      </c>
      <c r="M6" t="s">
        <v>636</v>
      </c>
      <c r="N6" s="19" t="s">
        <v>29</v>
      </c>
      <c r="O6">
        <v>100</v>
      </c>
      <c r="P6" s="21">
        <v>0.25</v>
      </c>
      <c r="S6" s="79"/>
      <c r="T6" s="29">
        <v>2</v>
      </c>
      <c r="U6" s="30">
        <v>1</v>
      </c>
      <c r="V6" s="31">
        <f t="shared" ref="V6:X35" si="0">+U6/100</f>
        <v>0.01</v>
      </c>
      <c r="W6" s="30">
        <v>3</v>
      </c>
      <c r="X6" s="31">
        <f t="shared" si="0"/>
        <v>0.03</v>
      </c>
      <c r="Y6" s="35">
        <v>91</v>
      </c>
      <c r="Z6" s="31">
        <f t="shared" ref="Z6" si="1">+Y6/100</f>
        <v>0.91</v>
      </c>
      <c r="AA6" s="30">
        <v>26</v>
      </c>
      <c r="AB6" s="31">
        <f t="shared" ref="AB6" si="2">+AA6/100</f>
        <v>0.26</v>
      </c>
      <c r="AC6" s="30">
        <v>121</v>
      </c>
      <c r="AD6" s="31">
        <f t="shared" ref="AD6:AD27" si="3">+AC6/400</f>
        <v>0.30249999999999999</v>
      </c>
      <c r="AE6" s="52"/>
    </row>
    <row r="7" spans="1:31" x14ac:dyDescent="0.2">
      <c r="A7" s="18" t="s">
        <v>647</v>
      </c>
      <c r="B7" t="s">
        <v>635</v>
      </c>
      <c r="N7" s="19" t="s">
        <v>388</v>
      </c>
      <c r="O7">
        <v>100</v>
      </c>
      <c r="P7" s="21">
        <v>0.25</v>
      </c>
      <c r="S7" s="79"/>
      <c r="T7" s="29">
        <v>1</v>
      </c>
      <c r="U7" s="30">
        <v>1</v>
      </c>
      <c r="V7" s="31">
        <f t="shared" si="0"/>
        <v>0.01</v>
      </c>
      <c r="W7" s="35">
        <v>97</v>
      </c>
      <c r="X7" s="31">
        <f t="shared" si="0"/>
        <v>0.97</v>
      </c>
      <c r="Y7" s="30">
        <v>0</v>
      </c>
      <c r="Z7" s="31">
        <f t="shared" ref="Z7" si="4">+Y7/100</f>
        <v>0</v>
      </c>
      <c r="AA7" s="30">
        <v>5</v>
      </c>
      <c r="AB7" s="31">
        <f t="shared" ref="AB7" si="5">+AA7/100</f>
        <v>0.05</v>
      </c>
      <c r="AC7" s="30">
        <v>103</v>
      </c>
      <c r="AD7" s="31">
        <f t="shared" si="3"/>
        <v>0.25750000000000001</v>
      </c>
      <c r="AE7" s="52"/>
    </row>
    <row r="8" spans="1:31" ht="13.5" thickBot="1" x14ac:dyDescent="0.25">
      <c r="A8" s="18" t="s">
        <v>19</v>
      </c>
      <c r="B8" t="s">
        <v>635</v>
      </c>
      <c r="N8" s="19" t="s">
        <v>267</v>
      </c>
      <c r="O8">
        <v>100</v>
      </c>
      <c r="P8" s="21">
        <v>0.25</v>
      </c>
      <c r="S8" s="80"/>
      <c r="T8" s="53">
        <v>4</v>
      </c>
      <c r="U8" s="54">
        <v>0</v>
      </c>
      <c r="V8" s="55">
        <f t="shared" si="0"/>
        <v>0</v>
      </c>
      <c r="W8" s="54">
        <v>0</v>
      </c>
      <c r="X8" s="55">
        <f t="shared" si="0"/>
        <v>0</v>
      </c>
      <c r="Y8" s="54">
        <v>1</v>
      </c>
      <c r="Z8" s="55">
        <f t="shared" ref="Z8" si="6">+Y8/100</f>
        <v>0.01</v>
      </c>
      <c r="AA8" s="54">
        <v>0</v>
      </c>
      <c r="AB8" s="55">
        <f t="shared" ref="AB8" si="7">+AA8/100</f>
        <v>0</v>
      </c>
      <c r="AC8" s="54">
        <v>1</v>
      </c>
      <c r="AD8" s="55">
        <f t="shared" si="3"/>
        <v>2.5000000000000001E-3</v>
      </c>
      <c r="AE8" s="56"/>
    </row>
    <row r="9" spans="1:31" x14ac:dyDescent="0.2">
      <c r="A9" s="18" t="s">
        <v>18</v>
      </c>
      <c r="B9" t="s">
        <v>635</v>
      </c>
      <c r="N9" s="19" t="s">
        <v>159</v>
      </c>
      <c r="O9">
        <v>100</v>
      </c>
      <c r="P9" s="21">
        <v>0.25</v>
      </c>
      <c r="S9" s="77" t="s">
        <v>7</v>
      </c>
      <c r="T9" s="40">
        <v>3</v>
      </c>
      <c r="U9" s="41">
        <v>16</v>
      </c>
      <c r="V9" s="42">
        <f t="shared" si="0"/>
        <v>0.16</v>
      </c>
      <c r="W9" s="41">
        <v>0</v>
      </c>
      <c r="X9" s="42">
        <f t="shared" si="0"/>
        <v>0</v>
      </c>
      <c r="Y9" s="43">
        <v>66</v>
      </c>
      <c r="Z9" s="42">
        <f t="shared" ref="Z9" si="8">+Y9/100</f>
        <v>0.66</v>
      </c>
      <c r="AA9" s="43">
        <v>58</v>
      </c>
      <c r="AB9" s="42">
        <f t="shared" ref="AB9" si="9">+AA9/100</f>
        <v>0.57999999999999996</v>
      </c>
      <c r="AC9" s="41">
        <v>140</v>
      </c>
      <c r="AD9" s="42">
        <f t="shared" si="3"/>
        <v>0.35</v>
      </c>
      <c r="AE9" s="34">
        <v>0</v>
      </c>
    </row>
    <row r="10" spans="1:31" x14ac:dyDescent="0.2">
      <c r="A10" s="18" t="s">
        <v>17</v>
      </c>
      <c r="B10" t="s">
        <v>635</v>
      </c>
      <c r="M10" t="s">
        <v>5</v>
      </c>
      <c r="N10" s="19">
        <v>16</v>
      </c>
      <c r="O10">
        <v>59</v>
      </c>
      <c r="P10" s="21">
        <v>0.14749999999999999</v>
      </c>
      <c r="R10" s="61"/>
      <c r="S10" s="77"/>
      <c r="T10" s="29">
        <v>4</v>
      </c>
      <c r="U10" s="35">
        <v>73</v>
      </c>
      <c r="V10" s="31">
        <f t="shared" si="0"/>
        <v>0.73</v>
      </c>
      <c r="W10" s="30">
        <v>0</v>
      </c>
      <c r="X10" s="31">
        <f t="shared" si="0"/>
        <v>0</v>
      </c>
      <c r="Y10" s="30">
        <v>15</v>
      </c>
      <c r="Z10" s="31">
        <f t="shared" ref="Z10" si="10">+Y10/100</f>
        <v>0.15</v>
      </c>
      <c r="AA10" s="30">
        <v>21</v>
      </c>
      <c r="AB10" s="31">
        <f t="shared" ref="AB10" si="11">+AA10/100</f>
        <v>0.21</v>
      </c>
      <c r="AC10" s="30">
        <v>109</v>
      </c>
      <c r="AD10" s="31">
        <f t="shared" si="3"/>
        <v>0.27250000000000002</v>
      </c>
      <c r="AE10" s="27"/>
    </row>
    <row r="11" spans="1:31" x14ac:dyDescent="0.2">
      <c r="A11" s="18" t="s">
        <v>21</v>
      </c>
      <c r="B11" t="s">
        <v>635</v>
      </c>
      <c r="N11" s="19">
        <v>17</v>
      </c>
      <c r="O11">
        <v>48</v>
      </c>
      <c r="P11" s="21">
        <v>0.12</v>
      </c>
      <c r="Q11" s="21"/>
      <c r="S11" s="77"/>
      <c r="T11" s="29">
        <v>1</v>
      </c>
      <c r="U11" s="30">
        <v>1</v>
      </c>
      <c r="V11" s="31">
        <f t="shared" si="0"/>
        <v>0.01</v>
      </c>
      <c r="W11" s="35">
        <v>64</v>
      </c>
      <c r="X11" s="31">
        <f t="shared" si="0"/>
        <v>0.64</v>
      </c>
      <c r="Y11" s="30">
        <v>0</v>
      </c>
      <c r="Z11" s="31">
        <f t="shared" ref="Z11" si="12">+Y11/100</f>
        <v>0</v>
      </c>
      <c r="AA11" s="30">
        <v>2</v>
      </c>
      <c r="AB11" s="31">
        <f t="shared" ref="AB11" si="13">+AA11/100</f>
        <v>0.02</v>
      </c>
      <c r="AC11" s="30">
        <v>67</v>
      </c>
      <c r="AD11" s="31">
        <f t="shared" si="3"/>
        <v>0.16750000000000001</v>
      </c>
      <c r="AE11" s="27"/>
    </row>
    <row r="12" spans="1:31" x14ac:dyDescent="0.2">
      <c r="A12" s="18" t="s">
        <v>16</v>
      </c>
      <c r="B12" t="s">
        <v>635</v>
      </c>
      <c r="N12" s="19">
        <v>26</v>
      </c>
      <c r="O12">
        <v>41</v>
      </c>
      <c r="P12" s="21">
        <v>0.10249999999999999</v>
      </c>
      <c r="Q12" s="21"/>
      <c r="S12" s="77"/>
      <c r="T12" s="29">
        <v>2</v>
      </c>
      <c r="U12" s="30">
        <v>0</v>
      </c>
      <c r="V12" s="31">
        <f t="shared" si="0"/>
        <v>0</v>
      </c>
      <c r="W12" s="30">
        <v>36</v>
      </c>
      <c r="X12" s="31">
        <f t="shared" si="0"/>
        <v>0.36</v>
      </c>
      <c r="Y12" s="30">
        <v>11</v>
      </c>
      <c r="Z12" s="31">
        <f t="shared" ref="Z12" si="14">+Y12/100</f>
        <v>0.11</v>
      </c>
      <c r="AA12" s="30">
        <v>18</v>
      </c>
      <c r="AB12" s="31">
        <f t="shared" ref="AB12" si="15">+AA12/100</f>
        <v>0.18</v>
      </c>
      <c r="AC12" s="30">
        <v>65</v>
      </c>
      <c r="AD12" s="31">
        <f t="shared" si="3"/>
        <v>0.16250000000000001</v>
      </c>
      <c r="AE12" s="27"/>
    </row>
    <row r="13" spans="1:31" x14ac:dyDescent="0.2">
      <c r="A13" s="18" t="s">
        <v>504</v>
      </c>
      <c r="B13" t="s">
        <v>635</v>
      </c>
      <c r="N13" s="19">
        <v>27</v>
      </c>
      <c r="O13">
        <v>52</v>
      </c>
      <c r="P13" s="21">
        <v>0.13</v>
      </c>
      <c r="Q13" s="21"/>
      <c r="S13" s="77"/>
      <c r="T13" s="29">
        <v>5</v>
      </c>
      <c r="U13" s="30">
        <v>9</v>
      </c>
      <c r="V13" s="31">
        <f t="shared" si="0"/>
        <v>0.09</v>
      </c>
      <c r="W13" s="30">
        <v>0</v>
      </c>
      <c r="X13" s="31">
        <f t="shared" si="0"/>
        <v>0</v>
      </c>
      <c r="Y13" s="30">
        <v>7</v>
      </c>
      <c r="Z13" s="31">
        <f t="shared" ref="Z13" si="16">+Y13/100</f>
        <v>7.0000000000000007E-2</v>
      </c>
      <c r="AA13" s="30">
        <v>1</v>
      </c>
      <c r="AB13" s="31">
        <f t="shared" ref="AB13" si="17">+AA13/100</f>
        <v>0.01</v>
      </c>
      <c r="AC13" s="30">
        <v>17</v>
      </c>
      <c r="AD13" s="31">
        <f t="shared" si="3"/>
        <v>4.2500000000000003E-2</v>
      </c>
      <c r="AE13" s="27"/>
    </row>
    <row r="14" spans="1:31" x14ac:dyDescent="0.2">
      <c r="A14" s="18" t="s">
        <v>503</v>
      </c>
      <c r="B14" t="s">
        <v>635</v>
      </c>
      <c r="N14" s="19">
        <v>34</v>
      </c>
      <c r="O14">
        <v>50</v>
      </c>
      <c r="P14" s="21">
        <v>0.125</v>
      </c>
      <c r="Q14" s="21"/>
      <c r="S14" s="77"/>
      <c r="T14" s="29">
        <v>6</v>
      </c>
      <c r="U14" s="30">
        <v>0</v>
      </c>
      <c r="V14" s="31">
        <f t="shared" si="0"/>
        <v>0</v>
      </c>
      <c r="W14" s="30">
        <v>0</v>
      </c>
      <c r="X14" s="31">
        <f t="shared" si="0"/>
        <v>0</v>
      </c>
      <c r="Y14" s="30">
        <v>1</v>
      </c>
      <c r="Z14" s="31">
        <f t="shared" ref="Z14" si="18">+Y14/100</f>
        <v>0.01</v>
      </c>
      <c r="AA14" s="30">
        <v>0</v>
      </c>
      <c r="AB14" s="31">
        <f t="shared" ref="AB14" si="19">+AA14/100</f>
        <v>0</v>
      </c>
      <c r="AC14" s="30">
        <v>1</v>
      </c>
      <c r="AD14" s="31">
        <f t="shared" si="3"/>
        <v>2.5000000000000001E-3</v>
      </c>
      <c r="AE14" s="27"/>
    </row>
    <row r="15" spans="1:31" ht="13.5" thickBot="1" x14ac:dyDescent="0.25">
      <c r="A15" s="18" t="s">
        <v>13</v>
      </c>
      <c r="B15" t="s">
        <v>635</v>
      </c>
      <c r="N15" s="19">
        <v>37</v>
      </c>
      <c r="O15">
        <v>51</v>
      </c>
      <c r="P15" s="21">
        <v>0.1275</v>
      </c>
      <c r="Q15" s="21"/>
      <c r="S15" s="77"/>
      <c r="T15" s="36">
        <v>0</v>
      </c>
      <c r="U15" s="37">
        <v>1</v>
      </c>
      <c r="V15" s="38">
        <f t="shared" si="0"/>
        <v>0.01</v>
      </c>
      <c r="W15" s="37">
        <v>0</v>
      </c>
      <c r="X15" s="38">
        <f t="shared" si="0"/>
        <v>0</v>
      </c>
      <c r="Y15" s="37">
        <v>0</v>
      </c>
      <c r="Z15" s="38">
        <f t="shared" ref="Z15" si="20">+Y15/100</f>
        <v>0</v>
      </c>
      <c r="AA15" s="37">
        <v>0</v>
      </c>
      <c r="AB15" s="38">
        <f t="shared" ref="AB15" si="21">+AA15/100</f>
        <v>0</v>
      </c>
      <c r="AC15" s="37">
        <v>1</v>
      </c>
      <c r="AD15" s="38">
        <f t="shared" si="3"/>
        <v>2.5000000000000001E-3</v>
      </c>
      <c r="AE15" s="27"/>
    </row>
    <row r="16" spans="1:31" x14ac:dyDescent="0.2">
      <c r="A16" s="18" t="s">
        <v>7</v>
      </c>
      <c r="B16" t="s">
        <v>635</v>
      </c>
      <c r="N16" s="19">
        <v>44</v>
      </c>
      <c r="O16">
        <v>50</v>
      </c>
      <c r="P16" s="21">
        <v>0.125</v>
      </c>
      <c r="Q16" s="21"/>
      <c r="S16" s="81" t="s">
        <v>639</v>
      </c>
      <c r="T16" s="47" t="s">
        <v>31</v>
      </c>
      <c r="U16" s="50">
        <v>18</v>
      </c>
      <c r="V16" s="49">
        <f t="shared" si="0"/>
        <v>0.18</v>
      </c>
      <c r="W16" s="48">
        <v>65</v>
      </c>
      <c r="X16" s="49">
        <f t="shared" si="0"/>
        <v>0.65</v>
      </c>
      <c r="Y16" s="50">
        <v>13</v>
      </c>
      <c r="Z16" s="49">
        <f t="shared" ref="Z16" si="22">+Y16/100</f>
        <v>0.13</v>
      </c>
      <c r="AA16" s="48">
        <v>68</v>
      </c>
      <c r="AB16" s="49">
        <f t="shared" ref="AB16" si="23">+AA16/100</f>
        <v>0.68</v>
      </c>
      <c r="AC16" s="50">
        <v>164</v>
      </c>
      <c r="AD16" s="49">
        <f t="shared" si="3"/>
        <v>0.41</v>
      </c>
      <c r="AE16" s="51">
        <v>0</v>
      </c>
    </row>
    <row r="17" spans="1:31" x14ac:dyDescent="0.2">
      <c r="A17" s="18" t="s">
        <v>12</v>
      </c>
      <c r="B17" t="s">
        <v>635</v>
      </c>
      <c r="N17" s="19">
        <v>47</v>
      </c>
      <c r="O17">
        <v>49</v>
      </c>
      <c r="P17" s="21">
        <v>0.1225</v>
      </c>
      <c r="Q17" s="21"/>
      <c r="S17" s="79"/>
      <c r="T17" s="29" t="s">
        <v>30</v>
      </c>
      <c r="U17" s="35">
        <v>43</v>
      </c>
      <c r="V17" s="31">
        <f t="shared" si="0"/>
        <v>0.43</v>
      </c>
      <c r="W17" s="30">
        <v>0</v>
      </c>
      <c r="X17" s="31">
        <f t="shared" si="0"/>
        <v>0</v>
      </c>
      <c r="Y17" s="35">
        <v>58</v>
      </c>
      <c r="Z17" s="31">
        <f t="shared" ref="Z17" si="24">+Y17/100</f>
        <v>0.57999999999999996</v>
      </c>
      <c r="AA17" s="30">
        <v>15</v>
      </c>
      <c r="AB17" s="31">
        <f t="shared" ref="AB17" si="25">+AA17/100</f>
        <v>0.15</v>
      </c>
      <c r="AC17" s="30">
        <v>116</v>
      </c>
      <c r="AD17" s="31">
        <f t="shared" si="3"/>
        <v>0.28999999999999998</v>
      </c>
      <c r="AE17" s="52"/>
    </row>
    <row r="18" spans="1:31" x14ac:dyDescent="0.2">
      <c r="M18" t="s">
        <v>637</v>
      </c>
      <c r="N18" s="19">
        <v>1</v>
      </c>
      <c r="O18">
        <v>103</v>
      </c>
      <c r="P18" s="21">
        <v>0.25750000000000001</v>
      </c>
      <c r="Q18" s="21"/>
      <c r="S18" s="79"/>
      <c r="T18" s="29" t="s">
        <v>61</v>
      </c>
      <c r="U18" s="35">
        <v>30</v>
      </c>
      <c r="V18" s="31">
        <f t="shared" si="0"/>
        <v>0.3</v>
      </c>
      <c r="W18" s="30">
        <v>0</v>
      </c>
      <c r="X18" s="31">
        <f t="shared" si="0"/>
        <v>0</v>
      </c>
      <c r="Y18" s="30">
        <v>10</v>
      </c>
      <c r="Z18" s="31">
        <f t="shared" ref="Z18" si="26">+Y18/100</f>
        <v>0.1</v>
      </c>
      <c r="AA18" s="30">
        <v>9</v>
      </c>
      <c r="AB18" s="31">
        <f t="shared" ref="AB18" si="27">+AA18/100</f>
        <v>0.09</v>
      </c>
      <c r="AC18" s="30">
        <v>49</v>
      </c>
      <c r="AD18" s="31">
        <f t="shared" si="3"/>
        <v>0.1225</v>
      </c>
      <c r="AE18" s="52"/>
    </row>
    <row r="19" spans="1:31" x14ac:dyDescent="0.2">
      <c r="A19" s="18" t="s">
        <v>629</v>
      </c>
      <c r="B19" t="s">
        <v>655</v>
      </c>
      <c r="N19" s="19">
        <v>2</v>
      </c>
      <c r="O19">
        <v>121</v>
      </c>
      <c r="P19" s="21">
        <v>0.30249999999999999</v>
      </c>
      <c r="Q19" s="21"/>
      <c r="S19" s="79"/>
      <c r="T19" s="29" t="s">
        <v>42</v>
      </c>
      <c r="U19" s="30">
        <v>7</v>
      </c>
      <c r="V19" s="31">
        <f t="shared" si="0"/>
        <v>7.0000000000000007E-2</v>
      </c>
      <c r="W19" s="30">
        <v>12</v>
      </c>
      <c r="X19" s="31">
        <f t="shared" si="0"/>
        <v>0.12</v>
      </c>
      <c r="Y19" s="30">
        <v>9</v>
      </c>
      <c r="Z19" s="31">
        <f t="shared" ref="Z19" si="28">+Y19/100</f>
        <v>0.09</v>
      </c>
      <c r="AA19" s="30">
        <v>4</v>
      </c>
      <c r="AB19" s="31">
        <f t="shared" ref="AB19" si="29">+AA19/100</f>
        <v>0.04</v>
      </c>
      <c r="AC19" s="30">
        <v>32</v>
      </c>
      <c r="AD19" s="31">
        <f t="shared" si="3"/>
        <v>0.08</v>
      </c>
      <c r="AE19" s="52"/>
    </row>
    <row r="20" spans="1:31" x14ac:dyDescent="0.2">
      <c r="A20" s="19">
        <v>1</v>
      </c>
      <c r="B20">
        <v>47.019417475728154</v>
      </c>
      <c r="N20" s="19">
        <v>3</v>
      </c>
      <c r="O20">
        <v>175</v>
      </c>
      <c r="P20" s="21">
        <v>0.4375</v>
      </c>
      <c r="Q20" s="21"/>
      <c r="S20" s="79"/>
      <c r="T20" s="29" t="s">
        <v>133</v>
      </c>
      <c r="U20" s="30">
        <v>0</v>
      </c>
      <c r="V20" s="31">
        <f t="shared" si="0"/>
        <v>0</v>
      </c>
      <c r="W20" s="30">
        <v>22</v>
      </c>
      <c r="X20" s="31">
        <f t="shared" si="0"/>
        <v>0.22</v>
      </c>
      <c r="Y20" s="30">
        <v>2</v>
      </c>
      <c r="Z20" s="31">
        <f t="shared" ref="Z20" si="30">+Y20/100</f>
        <v>0.02</v>
      </c>
      <c r="AA20" s="30">
        <v>2</v>
      </c>
      <c r="AB20" s="31">
        <f t="shared" ref="AB20" si="31">+AA20/100</f>
        <v>0.02</v>
      </c>
      <c r="AC20" s="30">
        <v>26</v>
      </c>
      <c r="AD20" s="31">
        <f t="shared" si="3"/>
        <v>6.5000000000000002E-2</v>
      </c>
      <c r="AE20" s="52"/>
    </row>
    <row r="21" spans="1:31" x14ac:dyDescent="0.2">
      <c r="A21" s="19">
        <v>2</v>
      </c>
      <c r="B21">
        <v>47.297520661157023</v>
      </c>
      <c r="N21" s="19">
        <v>4</v>
      </c>
      <c r="O21">
        <v>1</v>
      </c>
      <c r="P21" s="21">
        <v>2.5000000000000001E-3</v>
      </c>
      <c r="Q21" s="21"/>
      <c r="S21" s="79"/>
      <c r="T21" s="29" t="s">
        <v>137</v>
      </c>
      <c r="U21" s="30">
        <v>2</v>
      </c>
      <c r="V21" s="31">
        <f t="shared" si="0"/>
        <v>0.02</v>
      </c>
      <c r="W21" s="30">
        <v>0</v>
      </c>
      <c r="X21" s="31">
        <f t="shared" si="0"/>
        <v>0</v>
      </c>
      <c r="Y21" s="30">
        <v>1</v>
      </c>
      <c r="Z21" s="31">
        <f t="shared" ref="Z21" si="32">+Y21/100</f>
        <v>0.01</v>
      </c>
      <c r="AA21" s="30">
        <v>2</v>
      </c>
      <c r="AB21" s="31">
        <f t="shared" ref="AB21" si="33">+AA21/100</f>
        <v>0.02</v>
      </c>
      <c r="AC21" s="30">
        <v>5</v>
      </c>
      <c r="AD21" s="31">
        <f t="shared" si="3"/>
        <v>1.2500000000000001E-2</v>
      </c>
      <c r="AE21" s="52"/>
    </row>
    <row r="22" spans="1:31" x14ac:dyDescent="0.2">
      <c r="A22" s="19">
        <v>3</v>
      </c>
      <c r="B22">
        <v>46.4</v>
      </c>
      <c r="M22" t="s">
        <v>638</v>
      </c>
      <c r="N22" s="19">
        <v>0</v>
      </c>
      <c r="O22">
        <v>1</v>
      </c>
      <c r="P22" s="21">
        <v>2.5000000000000001E-3</v>
      </c>
      <c r="Q22" s="21"/>
      <c r="S22" s="79"/>
      <c r="T22" s="29" t="s">
        <v>324</v>
      </c>
      <c r="U22" s="30">
        <v>0</v>
      </c>
      <c r="V22" s="31">
        <f t="shared" si="0"/>
        <v>0</v>
      </c>
      <c r="W22" s="30">
        <v>0</v>
      </c>
      <c r="X22" s="31">
        <f t="shared" si="0"/>
        <v>0</v>
      </c>
      <c r="Y22" s="30">
        <v>2</v>
      </c>
      <c r="Z22" s="31">
        <f t="shared" ref="Z22" si="34">+Y22/100</f>
        <v>0.02</v>
      </c>
      <c r="AA22" s="30">
        <v>0</v>
      </c>
      <c r="AB22" s="31">
        <f t="shared" ref="AB22" si="35">+AA22/100</f>
        <v>0</v>
      </c>
      <c r="AC22" s="30">
        <v>2</v>
      </c>
      <c r="AD22" s="31">
        <f t="shared" si="3"/>
        <v>5.0000000000000001E-3</v>
      </c>
      <c r="AE22" s="52"/>
    </row>
    <row r="23" spans="1:31" x14ac:dyDescent="0.2">
      <c r="A23" s="19">
        <v>4</v>
      </c>
      <c r="B23">
        <v>48</v>
      </c>
      <c r="N23" s="19">
        <v>1</v>
      </c>
      <c r="O23">
        <v>67</v>
      </c>
      <c r="P23" s="21">
        <v>0.16750000000000001</v>
      </c>
      <c r="Q23" s="21"/>
      <c r="S23" s="79"/>
      <c r="T23" s="29" t="s">
        <v>286</v>
      </c>
      <c r="U23" s="30">
        <v>0</v>
      </c>
      <c r="V23" s="31">
        <f t="shared" si="0"/>
        <v>0</v>
      </c>
      <c r="W23" s="30">
        <v>0</v>
      </c>
      <c r="X23" s="31">
        <f t="shared" si="0"/>
        <v>0</v>
      </c>
      <c r="Y23" s="30">
        <v>2</v>
      </c>
      <c r="Z23" s="31">
        <f t="shared" ref="Z23" si="36">+Y23/100</f>
        <v>0.02</v>
      </c>
      <c r="AA23" s="30">
        <v>0</v>
      </c>
      <c r="AB23" s="31">
        <f t="shared" ref="AB23" si="37">+AA23/100</f>
        <v>0</v>
      </c>
      <c r="AC23" s="30">
        <v>2</v>
      </c>
      <c r="AD23" s="31">
        <f t="shared" si="3"/>
        <v>5.0000000000000001E-3</v>
      </c>
      <c r="AE23" s="52"/>
    </row>
    <row r="24" spans="1:31" x14ac:dyDescent="0.2">
      <c r="A24" s="19" t="s">
        <v>630</v>
      </c>
      <c r="B24">
        <v>46.835000000000001</v>
      </c>
      <c r="N24" s="19">
        <v>2</v>
      </c>
      <c r="O24">
        <v>65</v>
      </c>
      <c r="P24" s="21">
        <v>0.16250000000000001</v>
      </c>
      <c r="Q24" s="21"/>
      <c r="S24" s="79"/>
      <c r="T24" s="29" t="s">
        <v>379</v>
      </c>
      <c r="U24" s="30">
        <v>0</v>
      </c>
      <c r="V24" s="31">
        <f t="shared" si="0"/>
        <v>0</v>
      </c>
      <c r="W24" s="30">
        <v>0</v>
      </c>
      <c r="X24" s="31">
        <f t="shared" si="0"/>
        <v>0</v>
      </c>
      <c r="Y24" s="30">
        <v>1</v>
      </c>
      <c r="Z24" s="31">
        <f t="shared" ref="Z24" si="38">+Y24/100</f>
        <v>0.01</v>
      </c>
      <c r="AA24" s="30">
        <v>0</v>
      </c>
      <c r="AB24" s="31">
        <f t="shared" ref="AB24" si="39">+AA24/100</f>
        <v>0</v>
      </c>
      <c r="AC24" s="30">
        <v>1</v>
      </c>
      <c r="AD24" s="31">
        <f t="shared" si="3"/>
        <v>2.5000000000000001E-3</v>
      </c>
      <c r="AE24" s="52"/>
    </row>
    <row r="25" spans="1:31" x14ac:dyDescent="0.2">
      <c r="N25" s="19">
        <v>3</v>
      </c>
      <c r="O25">
        <v>140</v>
      </c>
      <c r="P25" s="21">
        <v>0.35</v>
      </c>
      <c r="Q25" s="21"/>
      <c r="S25" s="79"/>
      <c r="T25" s="29" t="s">
        <v>270</v>
      </c>
      <c r="U25" s="30">
        <v>0</v>
      </c>
      <c r="V25" s="31">
        <f t="shared" si="0"/>
        <v>0</v>
      </c>
      <c r="W25" s="30">
        <v>0</v>
      </c>
      <c r="X25" s="31">
        <f t="shared" si="0"/>
        <v>0</v>
      </c>
      <c r="Y25" s="30">
        <v>1</v>
      </c>
      <c r="Z25" s="31">
        <f t="shared" ref="Z25" si="40">+Y25/100</f>
        <v>0.01</v>
      </c>
      <c r="AA25" s="30">
        <v>0</v>
      </c>
      <c r="AB25" s="31">
        <f t="shared" ref="AB25" si="41">+AA25/100</f>
        <v>0</v>
      </c>
      <c r="AC25" s="30">
        <v>1</v>
      </c>
      <c r="AD25" s="31">
        <f t="shared" si="3"/>
        <v>2.5000000000000001E-3</v>
      </c>
      <c r="AE25" s="52"/>
    </row>
    <row r="26" spans="1:31" x14ac:dyDescent="0.2">
      <c r="N26" s="19">
        <v>4</v>
      </c>
      <c r="O26">
        <v>109</v>
      </c>
      <c r="P26" s="21">
        <v>0.27250000000000002</v>
      </c>
      <c r="Q26" s="21"/>
      <c r="S26" s="79"/>
      <c r="T26" s="29" t="s">
        <v>362</v>
      </c>
      <c r="U26" s="30">
        <v>0</v>
      </c>
      <c r="V26" s="31">
        <f t="shared" si="0"/>
        <v>0</v>
      </c>
      <c r="W26" s="30">
        <v>0</v>
      </c>
      <c r="X26" s="31">
        <f t="shared" si="0"/>
        <v>0</v>
      </c>
      <c r="Y26" s="30">
        <v>1</v>
      </c>
      <c r="Z26" s="31">
        <f t="shared" ref="Z26" si="42">+Y26/100</f>
        <v>0.01</v>
      </c>
      <c r="AA26" s="30">
        <v>0</v>
      </c>
      <c r="AB26" s="31">
        <f t="shared" ref="AB26" si="43">+AA26/100</f>
        <v>0</v>
      </c>
      <c r="AC26" s="30">
        <v>1</v>
      </c>
      <c r="AD26" s="31">
        <f t="shared" si="3"/>
        <v>2.5000000000000001E-3</v>
      </c>
      <c r="AE26" s="52"/>
    </row>
    <row r="27" spans="1:31" ht="13.5" thickBot="1" x14ac:dyDescent="0.25">
      <c r="N27" s="19">
        <v>5</v>
      </c>
      <c r="O27">
        <v>17</v>
      </c>
      <c r="P27" s="21">
        <v>4.2500000000000003E-2</v>
      </c>
      <c r="Q27" s="21"/>
      <c r="S27" s="80"/>
      <c r="T27" s="53" t="s">
        <v>487</v>
      </c>
      <c r="U27" s="54">
        <v>0</v>
      </c>
      <c r="V27" s="55">
        <f t="shared" si="0"/>
        <v>0</v>
      </c>
      <c r="W27" s="54">
        <v>1</v>
      </c>
      <c r="X27" s="55">
        <f t="shared" si="0"/>
        <v>0.01</v>
      </c>
      <c r="Y27" s="54">
        <v>0</v>
      </c>
      <c r="Z27" s="55">
        <f t="shared" ref="Z27" si="44">+Y27/100</f>
        <v>0</v>
      </c>
      <c r="AA27" s="54">
        <v>0</v>
      </c>
      <c r="AB27" s="55">
        <f t="shared" ref="AB27" si="45">+AA27/100</f>
        <v>0</v>
      </c>
      <c r="AC27" s="54">
        <v>1</v>
      </c>
      <c r="AD27" s="55">
        <f t="shared" si="3"/>
        <v>2.5000000000000001E-3</v>
      </c>
      <c r="AE27" s="56"/>
    </row>
    <row r="28" spans="1:31" x14ac:dyDescent="0.2">
      <c r="N28" s="19">
        <v>6</v>
      </c>
      <c r="O28">
        <v>1</v>
      </c>
      <c r="P28" s="21">
        <v>2.5000000000000001E-3</v>
      </c>
      <c r="Q28" s="21"/>
      <c r="S28" s="77" t="s">
        <v>640</v>
      </c>
      <c r="T28" s="40" t="s">
        <v>31</v>
      </c>
      <c r="U28" s="43">
        <v>94</v>
      </c>
      <c r="V28" s="42">
        <f>+U28/98</f>
        <v>0.95918367346938771</v>
      </c>
      <c r="W28" s="41">
        <v>3</v>
      </c>
      <c r="X28" s="42">
        <f>+W28/3</f>
        <v>1</v>
      </c>
      <c r="Y28" s="43">
        <v>77</v>
      </c>
      <c r="Z28" s="42">
        <f t="shared" ref="Z28" si="46">+Y28/100</f>
        <v>0.77</v>
      </c>
      <c r="AA28" s="43">
        <v>75</v>
      </c>
      <c r="AB28" s="42">
        <f t="shared" ref="AB28" si="47">+AA28/100</f>
        <v>0.75</v>
      </c>
      <c r="AC28" s="41">
        <v>249</v>
      </c>
      <c r="AD28" s="42">
        <f>+AC28/278</f>
        <v>0.89568345323741005</v>
      </c>
      <c r="AE28" s="34">
        <v>3.5365511665680804E-2</v>
      </c>
    </row>
    <row r="29" spans="1:31" x14ac:dyDescent="0.2">
      <c r="M29" t="s">
        <v>639</v>
      </c>
      <c r="N29" s="19" t="s">
        <v>31</v>
      </c>
      <c r="O29">
        <v>164</v>
      </c>
      <c r="P29" s="21">
        <v>0.41</v>
      </c>
      <c r="Q29" s="21"/>
      <c r="S29" s="77"/>
      <c r="T29" s="29" t="s">
        <v>30</v>
      </c>
      <c r="U29" s="30">
        <v>4</v>
      </c>
      <c r="V29" s="31">
        <f t="shared" ref="V29:V35" si="48">+U29/98</f>
        <v>4.0816326530612242E-2</v>
      </c>
      <c r="W29" s="30">
        <v>0</v>
      </c>
      <c r="X29" s="31">
        <f t="shared" si="0"/>
        <v>0</v>
      </c>
      <c r="Y29" s="30">
        <v>7</v>
      </c>
      <c r="Z29" s="31">
        <f t="shared" ref="Z29" si="49">+Y29/100</f>
        <v>7.0000000000000007E-2</v>
      </c>
      <c r="AA29" s="30">
        <v>1</v>
      </c>
      <c r="AB29" s="31">
        <f t="shared" ref="AB29" si="50">+AA29/100</f>
        <v>0.01</v>
      </c>
      <c r="AC29" s="30">
        <v>12</v>
      </c>
      <c r="AD29" s="31">
        <f t="shared" ref="AD29:AD35" si="51">+AC29/278</f>
        <v>4.3165467625899283E-2</v>
      </c>
      <c r="AE29" s="27"/>
    </row>
    <row r="30" spans="1:31" x14ac:dyDescent="0.2">
      <c r="N30" s="19" t="s">
        <v>30</v>
      </c>
      <c r="O30">
        <v>116</v>
      </c>
      <c r="P30" s="21">
        <v>0.28999999999999998</v>
      </c>
      <c r="Q30" s="21"/>
      <c r="S30" s="77"/>
      <c r="T30" s="29" t="s">
        <v>47</v>
      </c>
      <c r="U30" s="30">
        <v>0</v>
      </c>
      <c r="V30" s="31">
        <f t="shared" si="48"/>
        <v>0</v>
      </c>
      <c r="W30" s="30">
        <v>0</v>
      </c>
      <c r="X30" s="31">
        <f t="shared" si="0"/>
        <v>0</v>
      </c>
      <c r="Y30" s="30">
        <v>7</v>
      </c>
      <c r="Z30" s="31">
        <f t="shared" ref="Z30" si="52">+Y30/100</f>
        <v>7.0000000000000007E-2</v>
      </c>
      <c r="AA30" s="30">
        <v>0</v>
      </c>
      <c r="AB30" s="31">
        <f t="shared" ref="AB30" si="53">+AA30/100</f>
        <v>0</v>
      </c>
      <c r="AC30" s="30">
        <v>7</v>
      </c>
      <c r="AD30" s="31">
        <f t="shared" si="51"/>
        <v>2.5179856115107913E-2</v>
      </c>
      <c r="AE30" s="27"/>
    </row>
    <row r="31" spans="1:31" x14ac:dyDescent="0.2">
      <c r="N31" s="19" t="s">
        <v>42</v>
      </c>
      <c r="O31">
        <v>32</v>
      </c>
      <c r="P31" s="21">
        <v>0.08</v>
      </c>
      <c r="Q31" s="21"/>
      <c r="S31" s="77"/>
      <c r="T31" s="29" t="s">
        <v>61</v>
      </c>
      <c r="U31" s="30">
        <v>0</v>
      </c>
      <c r="V31" s="31">
        <f t="shared" si="48"/>
        <v>0</v>
      </c>
      <c r="W31" s="30">
        <v>0</v>
      </c>
      <c r="X31" s="31">
        <f t="shared" si="0"/>
        <v>0</v>
      </c>
      <c r="Y31" s="30">
        <v>1</v>
      </c>
      <c r="Z31" s="31">
        <f t="shared" ref="Z31" si="54">+Y31/100</f>
        <v>0.01</v>
      </c>
      <c r="AA31" s="30">
        <v>1</v>
      </c>
      <c r="AB31" s="31">
        <f t="shared" ref="AB31" si="55">+AA31/100</f>
        <v>0.01</v>
      </c>
      <c r="AC31" s="30">
        <v>2</v>
      </c>
      <c r="AD31" s="31">
        <f t="shared" si="51"/>
        <v>7.1942446043165471E-3</v>
      </c>
      <c r="AE31" s="27"/>
    </row>
    <row r="32" spans="1:31" x14ac:dyDescent="0.2">
      <c r="N32" s="19" t="s">
        <v>61</v>
      </c>
      <c r="O32">
        <v>49</v>
      </c>
      <c r="P32" s="21">
        <v>0.1225</v>
      </c>
      <c r="Q32" s="21"/>
      <c r="S32" s="77"/>
      <c r="T32" s="29" t="s">
        <v>133</v>
      </c>
      <c r="U32" s="30">
        <v>0</v>
      </c>
      <c r="V32" s="31">
        <f t="shared" si="48"/>
        <v>0</v>
      </c>
      <c r="W32" s="30">
        <v>0</v>
      </c>
      <c r="X32" s="31">
        <f t="shared" si="0"/>
        <v>0</v>
      </c>
      <c r="Y32" s="30">
        <v>5</v>
      </c>
      <c r="Z32" s="31">
        <f t="shared" ref="Z32" si="56">+Y32/100</f>
        <v>0.05</v>
      </c>
      <c r="AA32" s="30">
        <v>0</v>
      </c>
      <c r="AB32" s="31">
        <f t="shared" ref="AB32" si="57">+AA32/100</f>
        <v>0</v>
      </c>
      <c r="AC32" s="30">
        <v>5</v>
      </c>
      <c r="AD32" s="31">
        <f t="shared" si="51"/>
        <v>1.7985611510791366E-2</v>
      </c>
      <c r="AE32" s="27"/>
    </row>
    <row r="33" spans="13:31" x14ac:dyDescent="0.2">
      <c r="N33" s="19" t="s">
        <v>270</v>
      </c>
      <c r="O33">
        <v>1</v>
      </c>
      <c r="P33" s="21">
        <v>2.5000000000000001E-3</v>
      </c>
      <c r="Q33" s="21"/>
      <c r="S33" s="77"/>
      <c r="T33" s="29" t="s">
        <v>324</v>
      </c>
      <c r="U33" s="30">
        <v>0</v>
      </c>
      <c r="V33" s="31">
        <f t="shared" si="48"/>
        <v>0</v>
      </c>
      <c r="W33" s="30">
        <v>0</v>
      </c>
      <c r="X33" s="31">
        <f t="shared" si="0"/>
        <v>0</v>
      </c>
      <c r="Y33" s="30">
        <v>1</v>
      </c>
      <c r="Z33" s="31">
        <f t="shared" ref="Z33" si="58">+Y33/100</f>
        <v>0.01</v>
      </c>
      <c r="AA33" s="30">
        <v>0</v>
      </c>
      <c r="AB33" s="31">
        <f t="shared" ref="AB33" si="59">+AA33/100</f>
        <v>0</v>
      </c>
      <c r="AC33" s="30">
        <v>1</v>
      </c>
      <c r="AD33" s="31">
        <f t="shared" si="51"/>
        <v>3.5971223021582736E-3</v>
      </c>
      <c r="AE33" s="27"/>
    </row>
    <row r="34" spans="13:31" x14ac:dyDescent="0.2">
      <c r="N34" s="19" t="s">
        <v>133</v>
      </c>
      <c r="O34">
        <v>26</v>
      </c>
      <c r="P34" s="21">
        <v>6.5000000000000002E-2</v>
      </c>
      <c r="Q34" s="21"/>
      <c r="S34" s="77"/>
      <c r="T34" s="29" t="s">
        <v>271</v>
      </c>
      <c r="U34" s="30">
        <v>0</v>
      </c>
      <c r="V34" s="31">
        <f t="shared" si="48"/>
        <v>0</v>
      </c>
      <c r="W34" s="30">
        <v>0</v>
      </c>
      <c r="X34" s="31">
        <f t="shared" si="0"/>
        <v>0</v>
      </c>
      <c r="Y34" s="30">
        <v>1</v>
      </c>
      <c r="Z34" s="31">
        <f t="shared" ref="Z34" si="60">+Y34/100</f>
        <v>0.01</v>
      </c>
      <c r="AA34" s="30">
        <v>0</v>
      </c>
      <c r="AB34" s="31">
        <f t="shared" ref="AB34" si="61">+AA34/100</f>
        <v>0</v>
      </c>
      <c r="AC34" s="30">
        <v>1</v>
      </c>
      <c r="AD34" s="31">
        <f t="shared" si="51"/>
        <v>3.5971223021582736E-3</v>
      </c>
      <c r="AE34" s="27"/>
    </row>
    <row r="35" spans="13:31" x14ac:dyDescent="0.2">
      <c r="N35" s="19" t="s">
        <v>137</v>
      </c>
      <c r="O35">
        <v>5</v>
      </c>
      <c r="P35" s="21">
        <v>1.2500000000000001E-2</v>
      </c>
      <c r="Q35" s="21"/>
      <c r="S35" s="77"/>
      <c r="T35" s="29" t="s">
        <v>292</v>
      </c>
      <c r="U35" s="30">
        <v>0</v>
      </c>
      <c r="V35" s="31">
        <f t="shared" si="48"/>
        <v>0</v>
      </c>
      <c r="W35" s="30">
        <v>0</v>
      </c>
      <c r="X35" s="31">
        <f t="shared" si="0"/>
        <v>0</v>
      </c>
      <c r="Y35" s="30">
        <v>1</v>
      </c>
      <c r="Z35" s="31">
        <f t="shared" ref="Z35" si="62">+Y35/100</f>
        <v>0.01</v>
      </c>
      <c r="AA35" s="30">
        <v>0</v>
      </c>
      <c r="AB35" s="31">
        <f t="shared" ref="AB35" si="63">+AA35/100</f>
        <v>0</v>
      </c>
      <c r="AC35" s="30">
        <v>1</v>
      </c>
      <c r="AD35" s="31">
        <f t="shared" si="51"/>
        <v>3.5971223021582736E-3</v>
      </c>
      <c r="AE35" s="27"/>
    </row>
    <row r="36" spans="13:31" ht="13.5" thickBot="1" x14ac:dyDescent="0.25">
      <c r="N36" s="19" t="s">
        <v>362</v>
      </c>
      <c r="O36">
        <v>1</v>
      </c>
      <c r="P36" s="21">
        <v>2.5000000000000001E-3</v>
      </c>
      <c r="Q36" s="21"/>
      <c r="S36" s="77"/>
      <c r="T36" s="36" t="s">
        <v>500</v>
      </c>
      <c r="U36" s="37">
        <v>2</v>
      </c>
      <c r="V36" s="39" t="s">
        <v>500</v>
      </c>
      <c r="W36" s="37">
        <v>97</v>
      </c>
      <c r="X36" s="39" t="s">
        <v>500</v>
      </c>
      <c r="Y36" s="37">
        <v>0</v>
      </c>
      <c r="Z36" s="39" t="s">
        <v>500</v>
      </c>
      <c r="AA36" s="37">
        <v>23</v>
      </c>
      <c r="AB36" s="39" t="s">
        <v>500</v>
      </c>
      <c r="AC36" s="37">
        <v>122</v>
      </c>
      <c r="AD36" s="39" t="s">
        <v>500</v>
      </c>
      <c r="AE36" s="27"/>
    </row>
    <row r="37" spans="13:31" x14ac:dyDescent="0.2">
      <c r="N37" s="19" t="s">
        <v>487</v>
      </c>
      <c r="O37">
        <v>1</v>
      </c>
      <c r="P37" s="21">
        <v>2.5000000000000001E-3</v>
      </c>
      <c r="Q37" s="21"/>
      <c r="S37" s="81" t="s">
        <v>641</v>
      </c>
      <c r="T37" s="47" t="s">
        <v>31</v>
      </c>
      <c r="U37" s="48">
        <v>94</v>
      </c>
      <c r="V37" s="49">
        <f>+U37/98</f>
        <v>0.95918367346938771</v>
      </c>
      <c r="W37" s="50">
        <v>0</v>
      </c>
      <c r="X37" s="49">
        <f>+W37/98</f>
        <v>0</v>
      </c>
      <c r="Y37" s="48">
        <v>7</v>
      </c>
      <c r="Z37" s="49">
        <f>+Y37/9</f>
        <v>0.77777777777777779</v>
      </c>
      <c r="AA37" s="48">
        <v>93</v>
      </c>
      <c r="AB37" s="49">
        <f>+AA37/97</f>
        <v>0.95876288659793818</v>
      </c>
      <c r="AC37" s="50">
        <v>194</v>
      </c>
      <c r="AD37" s="49">
        <f>+AC37/204</f>
        <v>0.9509803921568627</v>
      </c>
      <c r="AE37" s="51">
        <v>2.3617988617508523E-2</v>
      </c>
    </row>
    <row r="38" spans="13:31" x14ac:dyDescent="0.2">
      <c r="N38" s="19" t="s">
        <v>379</v>
      </c>
      <c r="O38">
        <v>1</v>
      </c>
      <c r="P38" s="21">
        <v>2.5000000000000001E-3</v>
      </c>
      <c r="Q38" s="21"/>
      <c r="S38" s="79"/>
      <c r="T38" s="29" t="s">
        <v>30</v>
      </c>
      <c r="U38" s="30">
        <v>1</v>
      </c>
      <c r="V38" s="31">
        <f t="shared" ref="V38:X40" si="64">+U38/98</f>
        <v>1.020408163265306E-2</v>
      </c>
      <c r="W38" s="30">
        <v>0</v>
      </c>
      <c r="X38" s="31">
        <f t="shared" si="64"/>
        <v>0</v>
      </c>
      <c r="Y38" s="30">
        <v>2</v>
      </c>
      <c r="Z38" s="31">
        <f t="shared" ref="Z38:Z40" si="65">+Y38/9</f>
        <v>0.22222222222222221</v>
      </c>
      <c r="AA38" s="30">
        <v>4</v>
      </c>
      <c r="AB38" s="31">
        <f t="shared" ref="AB38:AB40" si="66">+AA38/97</f>
        <v>4.1237113402061855E-2</v>
      </c>
      <c r="AC38" s="30">
        <v>7</v>
      </c>
      <c r="AD38" s="31">
        <f t="shared" ref="AD38:AD40" si="67">+AC38/204</f>
        <v>3.4313725490196081E-2</v>
      </c>
      <c r="AE38" s="84" t="s">
        <v>650</v>
      </c>
    </row>
    <row r="39" spans="13:31" x14ac:dyDescent="0.2">
      <c r="N39" s="19" t="s">
        <v>324</v>
      </c>
      <c r="O39">
        <v>2</v>
      </c>
      <c r="P39" s="21">
        <v>5.0000000000000001E-3</v>
      </c>
      <c r="Q39" s="21"/>
      <c r="S39" s="79"/>
      <c r="T39" s="29" t="s">
        <v>121</v>
      </c>
      <c r="U39" s="30">
        <v>1</v>
      </c>
      <c r="V39" s="31">
        <f t="shared" si="64"/>
        <v>1.020408163265306E-2</v>
      </c>
      <c r="W39" s="30">
        <v>0</v>
      </c>
      <c r="X39" s="31">
        <f t="shared" si="64"/>
        <v>0</v>
      </c>
      <c r="Y39" s="30">
        <v>0</v>
      </c>
      <c r="Z39" s="31">
        <f t="shared" si="65"/>
        <v>0</v>
      </c>
      <c r="AA39" s="30">
        <v>0</v>
      </c>
      <c r="AB39" s="31">
        <f t="shared" si="66"/>
        <v>0</v>
      </c>
      <c r="AC39" s="30">
        <v>1</v>
      </c>
      <c r="AD39" s="31">
        <f t="shared" si="67"/>
        <v>4.9019607843137254E-3</v>
      </c>
      <c r="AE39" s="84"/>
    </row>
    <row r="40" spans="13:31" x14ac:dyDescent="0.2">
      <c r="N40" s="19" t="s">
        <v>286</v>
      </c>
      <c r="O40">
        <v>2</v>
      </c>
      <c r="P40" s="21">
        <v>5.0000000000000001E-3</v>
      </c>
      <c r="Q40" s="21"/>
      <c r="S40" s="79"/>
      <c r="T40" s="29" t="s">
        <v>133</v>
      </c>
      <c r="U40" s="30">
        <v>2</v>
      </c>
      <c r="V40" s="31">
        <f t="shared" si="64"/>
        <v>2.0408163265306121E-2</v>
      </c>
      <c r="W40" s="30">
        <v>0</v>
      </c>
      <c r="X40" s="31">
        <f t="shared" si="64"/>
        <v>0</v>
      </c>
      <c r="Y40" s="30">
        <v>0</v>
      </c>
      <c r="Z40" s="31">
        <f t="shared" si="65"/>
        <v>0</v>
      </c>
      <c r="AA40" s="30">
        <v>0</v>
      </c>
      <c r="AB40" s="31">
        <f t="shared" si="66"/>
        <v>0</v>
      </c>
      <c r="AC40" s="30">
        <v>2</v>
      </c>
      <c r="AD40" s="31">
        <f t="shared" si="67"/>
        <v>9.8039215686274508E-3</v>
      </c>
      <c r="AE40" s="84"/>
    </row>
    <row r="41" spans="13:31" ht="13.5" thickBot="1" x14ac:dyDescent="0.25">
      <c r="M41" t="s">
        <v>640</v>
      </c>
      <c r="N41" s="19" t="s">
        <v>500</v>
      </c>
      <c r="O41">
        <v>122</v>
      </c>
      <c r="P41" s="21">
        <v>0.30499999999999999</v>
      </c>
      <c r="Q41" s="21"/>
      <c r="S41" s="80"/>
      <c r="T41" s="53" t="s">
        <v>500</v>
      </c>
      <c r="U41" s="54">
        <v>2</v>
      </c>
      <c r="V41" s="57" t="s">
        <v>500</v>
      </c>
      <c r="W41" s="54">
        <v>100</v>
      </c>
      <c r="X41" s="57" t="s">
        <v>500</v>
      </c>
      <c r="Y41" s="54">
        <v>91</v>
      </c>
      <c r="Z41" s="57" t="s">
        <v>500</v>
      </c>
      <c r="AA41" s="54">
        <v>3</v>
      </c>
      <c r="AB41" s="57" t="s">
        <v>500</v>
      </c>
      <c r="AC41" s="54">
        <v>196</v>
      </c>
      <c r="AD41" s="57" t="s">
        <v>500</v>
      </c>
      <c r="AE41" s="85"/>
    </row>
    <row r="42" spans="13:31" x14ac:dyDescent="0.2">
      <c r="N42" s="19" t="s">
        <v>31</v>
      </c>
      <c r="O42">
        <v>249</v>
      </c>
      <c r="P42" s="21">
        <v>0.62250000000000005</v>
      </c>
      <c r="Q42" s="21"/>
      <c r="S42" s="77" t="s">
        <v>642</v>
      </c>
      <c r="T42" s="40" t="s">
        <v>31</v>
      </c>
      <c r="U42" s="41">
        <v>0</v>
      </c>
      <c r="V42" s="42">
        <f>+U42/1</f>
        <v>0</v>
      </c>
      <c r="W42" s="41">
        <v>0</v>
      </c>
      <c r="X42" s="42">
        <f>+W42/1</f>
        <v>0</v>
      </c>
      <c r="Y42" s="41">
        <v>1</v>
      </c>
      <c r="Z42" s="42">
        <f>+Y42/1</f>
        <v>1</v>
      </c>
      <c r="AA42" s="41">
        <v>0</v>
      </c>
      <c r="AB42" s="42">
        <f>+AA42/1</f>
        <v>0</v>
      </c>
      <c r="AC42" s="41">
        <v>1</v>
      </c>
      <c r="AD42" s="42">
        <f>+AC42/1</f>
        <v>1</v>
      </c>
      <c r="AE42" s="27" t="s">
        <v>500</v>
      </c>
    </row>
    <row r="43" spans="13:31" ht="13.5" thickBot="1" x14ac:dyDescent="0.25">
      <c r="N43" s="19" t="s">
        <v>30</v>
      </c>
      <c r="O43">
        <v>12</v>
      </c>
      <c r="P43" s="21">
        <v>0.03</v>
      </c>
      <c r="Q43" s="21"/>
      <c r="S43" s="77"/>
      <c r="T43" s="36" t="s">
        <v>500</v>
      </c>
      <c r="U43" s="37">
        <v>100</v>
      </c>
      <c r="V43" s="39" t="s">
        <v>500</v>
      </c>
      <c r="W43" s="37">
        <v>100</v>
      </c>
      <c r="X43" s="39" t="s">
        <v>500</v>
      </c>
      <c r="Y43" s="37">
        <v>99</v>
      </c>
      <c r="Z43" s="39" t="s">
        <v>500</v>
      </c>
      <c r="AA43" s="37">
        <v>100</v>
      </c>
      <c r="AB43" s="39" t="s">
        <v>500</v>
      </c>
      <c r="AC43" s="37">
        <v>399</v>
      </c>
      <c r="AD43" s="39" t="s">
        <v>500</v>
      </c>
      <c r="AE43" s="27"/>
    </row>
    <row r="44" spans="13:31" x14ac:dyDescent="0.2">
      <c r="N44" s="19" t="s">
        <v>47</v>
      </c>
      <c r="O44">
        <v>7</v>
      </c>
      <c r="P44" s="21">
        <v>1.7500000000000002E-2</v>
      </c>
      <c r="Q44" s="21"/>
      <c r="S44" s="81" t="s">
        <v>643</v>
      </c>
      <c r="T44" s="47" t="s">
        <v>34</v>
      </c>
      <c r="U44" s="48">
        <v>29</v>
      </c>
      <c r="V44" s="49">
        <f>+U44/100</f>
        <v>0.28999999999999998</v>
      </c>
      <c r="W44" s="50">
        <v>100</v>
      </c>
      <c r="X44" s="49">
        <f>+W44/100</f>
        <v>1</v>
      </c>
      <c r="Y44" s="50">
        <v>5</v>
      </c>
      <c r="Z44" s="49">
        <f>+Y44/100</f>
        <v>0.05</v>
      </c>
      <c r="AA44" s="48">
        <v>46</v>
      </c>
      <c r="AB44" s="49">
        <f>+AA44/100</f>
        <v>0.46</v>
      </c>
      <c r="AC44" s="50">
        <v>180</v>
      </c>
      <c r="AD44" s="49">
        <f>+AC44/400</f>
        <v>0.45</v>
      </c>
      <c r="AE44" s="51">
        <v>0</v>
      </c>
    </row>
    <row r="45" spans="13:31" x14ac:dyDescent="0.2">
      <c r="N45" s="19" t="s">
        <v>61</v>
      </c>
      <c r="O45">
        <v>2</v>
      </c>
      <c r="P45" s="21">
        <v>5.0000000000000001E-3</v>
      </c>
      <c r="Q45" s="21"/>
      <c r="S45" s="79"/>
      <c r="T45" s="29" t="s">
        <v>33</v>
      </c>
      <c r="U45" s="30">
        <v>28</v>
      </c>
      <c r="V45" s="31">
        <f t="shared" ref="V45:X46" si="68">+U45/100</f>
        <v>0.28000000000000003</v>
      </c>
      <c r="W45" s="30">
        <v>0</v>
      </c>
      <c r="X45" s="31">
        <f t="shared" si="68"/>
        <v>0</v>
      </c>
      <c r="Y45" s="35">
        <v>80</v>
      </c>
      <c r="Z45" s="31">
        <f t="shared" ref="Z45" si="69">+Y45/100</f>
        <v>0.8</v>
      </c>
      <c r="AA45" s="30">
        <v>13</v>
      </c>
      <c r="AB45" s="31">
        <f t="shared" ref="AB45" si="70">+AA45/100</f>
        <v>0.13</v>
      </c>
      <c r="AC45" s="30">
        <v>121</v>
      </c>
      <c r="AD45" s="31">
        <f t="shared" ref="AD45:AD46" si="71">+AC45/400</f>
        <v>0.30249999999999999</v>
      </c>
      <c r="AE45" s="52"/>
    </row>
    <row r="46" spans="13:31" ht="13.5" thickBot="1" x14ac:dyDescent="0.25">
      <c r="N46" s="19" t="s">
        <v>133</v>
      </c>
      <c r="O46">
        <v>5</v>
      </c>
      <c r="P46" s="21">
        <v>1.2500000000000001E-2</v>
      </c>
      <c r="Q46" s="21"/>
      <c r="S46" s="80"/>
      <c r="T46" s="53" t="s">
        <v>38</v>
      </c>
      <c r="U46" s="54">
        <v>43</v>
      </c>
      <c r="V46" s="55">
        <f t="shared" si="68"/>
        <v>0.43</v>
      </c>
      <c r="W46" s="54">
        <v>0</v>
      </c>
      <c r="X46" s="55">
        <f t="shared" si="68"/>
        <v>0</v>
      </c>
      <c r="Y46" s="54">
        <v>15</v>
      </c>
      <c r="Z46" s="55">
        <f t="shared" ref="Z46" si="72">+Y46/100</f>
        <v>0.15</v>
      </c>
      <c r="AA46" s="54">
        <v>41</v>
      </c>
      <c r="AB46" s="55">
        <f t="shared" ref="AB46" si="73">+AA46/100</f>
        <v>0.41</v>
      </c>
      <c r="AC46" s="54">
        <v>99</v>
      </c>
      <c r="AD46" s="55">
        <f t="shared" si="71"/>
        <v>0.2475</v>
      </c>
      <c r="AE46" s="56"/>
    </row>
    <row r="47" spans="13:31" x14ac:dyDescent="0.2">
      <c r="N47" s="19" t="s">
        <v>324</v>
      </c>
      <c r="O47">
        <v>1</v>
      </c>
      <c r="P47" s="21">
        <v>2.5000000000000001E-3</v>
      </c>
      <c r="Q47" s="21"/>
      <c r="S47" s="77" t="s">
        <v>644</v>
      </c>
      <c r="T47" s="40" t="s">
        <v>34</v>
      </c>
      <c r="U47" s="41">
        <v>28</v>
      </c>
      <c r="V47" s="42">
        <f>+U47/98</f>
        <v>0.2857142857142857</v>
      </c>
      <c r="W47" s="41">
        <v>4</v>
      </c>
      <c r="X47" s="42">
        <f>+W47/4</f>
        <v>1</v>
      </c>
      <c r="Y47" s="43">
        <v>38</v>
      </c>
      <c r="Z47" s="42">
        <f>+Y47/100</f>
        <v>0.38</v>
      </c>
      <c r="AA47" s="43">
        <v>52</v>
      </c>
      <c r="AB47" s="42"/>
      <c r="AC47" s="41">
        <v>122</v>
      </c>
      <c r="AD47" s="42">
        <f>+AC47/279</f>
        <v>0.43727598566308246</v>
      </c>
      <c r="AE47" s="34">
        <v>1.2331546122013037E-6</v>
      </c>
    </row>
    <row r="48" spans="13:31" x14ac:dyDescent="0.2">
      <c r="N48" s="19" t="s">
        <v>271</v>
      </c>
      <c r="O48">
        <v>1</v>
      </c>
      <c r="P48" s="21">
        <v>2.5000000000000001E-3</v>
      </c>
      <c r="Q48" s="21"/>
      <c r="S48" s="77"/>
      <c r="T48" s="29" t="s">
        <v>38</v>
      </c>
      <c r="U48" s="35">
        <v>42</v>
      </c>
      <c r="V48" s="31">
        <f t="shared" ref="V48:V49" si="74">+U48/98</f>
        <v>0.42857142857142855</v>
      </c>
      <c r="W48" s="30">
        <v>0</v>
      </c>
      <c r="X48" s="31">
        <f t="shared" ref="X48:X49" si="75">+W48/4</f>
        <v>0</v>
      </c>
      <c r="Y48" s="35">
        <v>47</v>
      </c>
      <c r="Z48" s="31">
        <f t="shared" ref="Z48:Z49" si="76">+Y48/100</f>
        <v>0.47</v>
      </c>
      <c r="AA48" s="30">
        <v>17</v>
      </c>
      <c r="AB48" s="31"/>
      <c r="AC48" s="30">
        <v>106</v>
      </c>
      <c r="AD48" s="31">
        <f t="shared" ref="AD48:AD49" si="77">+AC48/279</f>
        <v>0.37992831541218636</v>
      </c>
      <c r="AE48" s="27"/>
    </row>
    <row r="49" spans="13:31" x14ac:dyDescent="0.2">
      <c r="N49" s="19" t="s">
        <v>292</v>
      </c>
      <c r="O49">
        <v>1</v>
      </c>
      <c r="P49" s="21">
        <v>2.5000000000000001E-3</v>
      </c>
      <c r="Q49" s="21"/>
      <c r="S49" s="77"/>
      <c r="T49" s="29" t="s">
        <v>33</v>
      </c>
      <c r="U49" s="30">
        <v>28</v>
      </c>
      <c r="V49" s="31">
        <f t="shared" si="74"/>
        <v>0.2857142857142857</v>
      </c>
      <c r="W49" s="30">
        <v>0</v>
      </c>
      <c r="X49" s="31">
        <f t="shared" si="75"/>
        <v>0</v>
      </c>
      <c r="Y49" s="30">
        <v>15</v>
      </c>
      <c r="Z49" s="31">
        <f t="shared" si="76"/>
        <v>0.15</v>
      </c>
      <c r="AA49" s="30">
        <v>8</v>
      </c>
      <c r="AB49" s="31"/>
      <c r="AC49" s="30">
        <v>51</v>
      </c>
      <c r="AD49" s="31">
        <f t="shared" si="77"/>
        <v>0.18279569892473119</v>
      </c>
      <c r="AE49" s="27"/>
    </row>
    <row r="50" spans="13:31" ht="13.5" thickBot="1" x14ac:dyDescent="0.25">
      <c r="M50" t="s">
        <v>641</v>
      </c>
      <c r="N50" s="19" t="s">
        <v>500</v>
      </c>
      <c r="O50">
        <v>196</v>
      </c>
      <c r="P50" s="21">
        <v>0.49</v>
      </c>
      <c r="Q50" s="21"/>
      <c r="S50" s="77"/>
      <c r="T50" s="36" t="s">
        <v>500</v>
      </c>
      <c r="U50" s="37">
        <v>2</v>
      </c>
      <c r="V50" s="39" t="s">
        <v>500</v>
      </c>
      <c r="W50" s="37">
        <v>96</v>
      </c>
      <c r="X50" s="39" t="s">
        <v>500</v>
      </c>
      <c r="Y50" s="37">
        <v>0</v>
      </c>
      <c r="Z50" s="39" t="s">
        <v>500</v>
      </c>
      <c r="AA50" s="37">
        <v>23</v>
      </c>
      <c r="AB50" s="39" t="s">
        <v>500</v>
      </c>
      <c r="AC50" s="37">
        <v>121</v>
      </c>
      <c r="AD50" s="39" t="s">
        <v>500</v>
      </c>
      <c r="AE50" s="27"/>
    </row>
    <row r="51" spans="13:31" x14ac:dyDescent="0.2">
      <c r="N51" s="19" t="s">
        <v>31</v>
      </c>
      <c r="O51">
        <v>194</v>
      </c>
      <c r="P51" s="21">
        <v>0.48499999999999999</v>
      </c>
      <c r="Q51" s="21"/>
      <c r="S51" s="81" t="s">
        <v>645</v>
      </c>
      <c r="T51" s="47" t="s">
        <v>34</v>
      </c>
      <c r="U51" s="48">
        <v>66</v>
      </c>
      <c r="V51" s="49">
        <f>+U51/98</f>
        <v>0.67346938775510201</v>
      </c>
      <c r="W51" s="50">
        <v>0</v>
      </c>
      <c r="X51" s="49">
        <f t="shared" ref="X51:X53" si="78">+W51/98</f>
        <v>0</v>
      </c>
      <c r="Y51" s="50">
        <v>3</v>
      </c>
      <c r="Z51" s="49">
        <f>+Y51/9</f>
        <v>0.33333333333333331</v>
      </c>
      <c r="AA51" s="48">
        <v>85</v>
      </c>
      <c r="AB51" s="49">
        <f>+AA51/97</f>
        <v>0.87628865979381443</v>
      </c>
      <c r="AC51" s="50">
        <v>154</v>
      </c>
      <c r="AD51" s="49">
        <f>+AC51/204</f>
        <v>0.75490196078431371</v>
      </c>
      <c r="AE51" s="51">
        <v>1.9374873861233155E-4</v>
      </c>
    </row>
    <row r="52" spans="13:31" x14ac:dyDescent="0.2">
      <c r="N52" s="19" t="s">
        <v>30</v>
      </c>
      <c r="O52">
        <v>7</v>
      </c>
      <c r="P52" s="21">
        <v>1.7500000000000002E-2</v>
      </c>
      <c r="Q52" s="21"/>
      <c r="S52" s="79"/>
      <c r="T52" s="29" t="s">
        <v>38</v>
      </c>
      <c r="U52" s="30">
        <v>22</v>
      </c>
      <c r="V52" s="31">
        <f t="shared" ref="V52:V53" si="79">+U52/98</f>
        <v>0.22448979591836735</v>
      </c>
      <c r="W52" s="30">
        <v>0</v>
      </c>
      <c r="X52" s="31">
        <f t="shared" si="78"/>
        <v>0</v>
      </c>
      <c r="Y52" s="30">
        <v>3</v>
      </c>
      <c r="Z52" s="31">
        <f t="shared" ref="Z52:Z53" si="80">+Y52/9</f>
        <v>0.33333333333333331</v>
      </c>
      <c r="AA52" s="30">
        <v>6</v>
      </c>
      <c r="AB52" s="31">
        <f t="shared" ref="AB52:AB53" si="81">+AA52/97</f>
        <v>6.1855670103092786E-2</v>
      </c>
      <c r="AC52" s="30">
        <v>31</v>
      </c>
      <c r="AD52" s="31">
        <f t="shared" ref="AD52:AD53" si="82">+AC52/204</f>
        <v>0.15196078431372548</v>
      </c>
      <c r="AE52" s="86" t="s">
        <v>650</v>
      </c>
    </row>
    <row r="53" spans="13:31" x14ac:dyDescent="0.2">
      <c r="N53" s="19" t="s">
        <v>121</v>
      </c>
      <c r="O53">
        <v>1</v>
      </c>
      <c r="P53" s="21">
        <v>2.5000000000000001E-3</v>
      </c>
      <c r="Q53" s="21"/>
      <c r="S53" s="79"/>
      <c r="T53" s="29" t="s">
        <v>33</v>
      </c>
      <c r="U53" s="30">
        <v>10</v>
      </c>
      <c r="V53" s="31">
        <f t="shared" si="79"/>
        <v>0.10204081632653061</v>
      </c>
      <c r="W53" s="30">
        <v>0</v>
      </c>
      <c r="X53" s="31">
        <f t="shared" si="78"/>
        <v>0</v>
      </c>
      <c r="Y53" s="30">
        <v>3</v>
      </c>
      <c r="Z53" s="31">
        <f t="shared" si="80"/>
        <v>0.33333333333333331</v>
      </c>
      <c r="AA53" s="30">
        <v>6</v>
      </c>
      <c r="AB53" s="31">
        <f t="shared" si="81"/>
        <v>6.1855670103092786E-2</v>
      </c>
      <c r="AC53" s="30">
        <v>19</v>
      </c>
      <c r="AD53" s="31">
        <f t="shared" si="82"/>
        <v>9.3137254901960786E-2</v>
      </c>
      <c r="AE53" s="86"/>
    </row>
    <row r="54" spans="13:31" ht="13.5" thickBot="1" x14ac:dyDescent="0.25">
      <c r="N54" s="19" t="s">
        <v>133</v>
      </c>
      <c r="O54">
        <v>2</v>
      </c>
      <c r="P54" s="21">
        <v>5.0000000000000001E-3</v>
      </c>
      <c r="Q54" s="21"/>
      <c r="S54" s="80"/>
      <c r="T54" s="53" t="s">
        <v>500</v>
      </c>
      <c r="U54" s="54">
        <v>2</v>
      </c>
      <c r="V54" s="57" t="s">
        <v>500</v>
      </c>
      <c r="W54" s="54">
        <v>100</v>
      </c>
      <c r="X54" s="57" t="s">
        <v>500</v>
      </c>
      <c r="Y54" s="54">
        <v>91</v>
      </c>
      <c r="Z54" s="57" t="s">
        <v>500</v>
      </c>
      <c r="AA54" s="54">
        <v>3</v>
      </c>
      <c r="AB54" s="57" t="s">
        <v>500</v>
      </c>
      <c r="AC54" s="54">
        <v>196</v>
      </c>
      <c r="AD54" s="57" t="s">
        <v>500</v>
      </c>
      <c r="AE54" s="87"/>
    </row>
    <row r="55" spans="13:31" x14ac:dyDescent="0.2">
      <c r="M55" t="s">
        <v>642</v>
      </c>
      <c r="N55" s="19" t="s">
        <v>500</v>
      </c>
      <c r="O55">
        <v>399</v>
      </c>
      <c r="P55" s="21">
        <v>0.99750000000000005</v>
      </c>
      <c r="Q55" s="21"/>
      <c r="S55" s="77" t="s">
        <v>646</v>
      </c>
      <c r="T55" s="40" t="s">
        <v>34</v>
      </c>
      <c r="U55" s="41">
        <v>0</v>
      </c>
      <c r="V55" s="42">
        <f>+U55/1</f>
        <v>0</v>
      </c>
      <c r="W55" s="41">
        <v>0</v>
      </c>
      <c r="X55" s="42">
        <f>+W55/1</f>
        <v>0</v>
      </c>
      <c r="Y55" s="41">
        <v>1</v>
      </c>
      <c r="Z55" s="42">
        <f>+Y55/1</f>
        <v>1</v>
      </c>
      <c r="AA55" s="41">
        <v>0</v>
      </c>
      <c r="AB55" s="42">
        <f>+AA55/1</f>
        <v>0</v>
      </c>
      <c r="AC55" s="41">
        <v>1</v>
      </c>
      <c r="AD55" s="42">
        <v>1</v>
      </c>
      <c r="AE55" s="27" t="s">
        <v>500</v>
      </c>
    </row>
    <row r="56" spans="13:31" ht="13.5" thickBot="1" x14ac:dyDescent="0.25">
      <c r="N56" s="19" t="s">
        <v>31</v>
      </c>
      <c r="O56">
        <v>1</v>
      </c>
      <c r="P56" s="21">
        <v>2.5000000000000001E-3</v>
      </c>
      <c r="Q56" s="21"/>
      <c r="S56" s="77"/>
      <c r="T56" s="36" t="s">
        <v>500</v>
      </c>
      <c r="U56" s="37">
        <v>100</v>
      </c>
      <c r="V56" s="39" t="s">
        <v>500</v>
      </c>
      <c r="W56" s="37">
        <v>100</v>
      </c>
      <c r="X56" s="39" t="s">
        <v>500</v>
      </c>
      <c r="Y56" s="37">
        <v>99</v>
      </c>
      <c r="Z56" s="39" t="s">
        <v>500</v>
      </c>
      <c r="AA56" s="37">
        <v>100</v>
      </c>
      <c r="AB56" s="39" t="s">
        <v>500</v>
      </c>
      <c r="AC56" s="37">
        <v>399</v>
      </c>
      <c r="AD56" s="38" t="s">
        <v>500</v>
      </c>
      <c r="AE56" s="27"/>
    </row>
    <row r="57" spans="13:31" x14ac:dyDescent="0.2">
      <c r="M57" t="s">
        <v>643</v>
      </c>
      <c r="N57" s="19" t="s">
        <v>34</v>
      </c>
      <c r="O57">
        <v>180</v>
      </c>
      <c r="P57" s="21">
        <v>0.45</v>
      </c>
      <c r="Q57" s="21"/>
      <c r="S57" s="81" t="s">
        <v>647</v>
      </c>
      <c r="T57" s="47" t="s">
        <v>54</v>
      </c>
      <c r="U57" s="48">
        <v>18</v>
      </c>
      <c r="V57" s="49">
        <f>+U57/19</f>
        <v>0.94736842105263153</v>
      </c>
      <c r="W57" s="50">
        <v>0</v>
      </c>
      <c r="X57" s="49">
        <f>+W57/7</f>
        <v>0</v>
      </c>
      <c r="Y57" s="50">
        <v>7</v>
      </c>
      <c r="Z57" s="49">
        <f>+Y57/64</f>
        <v>0.109375</v>
      </c>
      <c r="AA57" s="48">
        <v>53</v>
      </c>
      <c r="AB57" s="49">
        <f>+AA57/58</f>
        <v>0.91379310344827591</v>
      </c>
      <c r="AC57" s="50">
        <v>78</v>
      </c>
      <c r="AD57" s="49">
        <f>+AC57/148</f>
        <v>0.52702702702702697</v>
      </c>
      <c r="AE57" s="51">
        <v>0</v>
      </c>
    </row>
    <row r="58" spans="13:31" x14ac:dyDescent="0.2">
      <c r="N58" s="19" t="s">
        <v>38</v>
      </c>
      <c r="O58">
        <v>99</v>
      </c>
      <c r="P58" s="21">
        <v>0.2475</v>
      </c>
      <c r="Q58" s="21"/>
      <c r="S58" s="79"/>
      <c r="T58" s="29" t="s">
        <v>58</v>
      </c>
      <c r="U58" s="30">
        <v>1</v>
      </c>
      <c r="V58" s="31">
        <f t="shared" ref="V58:V66" si="83">+U58/19</f>
        <v>5.2631578947368418E-2</v>
      </c>
      <c r="W58" s="35">
        <v>6</v>
      </c>
      <c r="X58" s="31">
        <f t="shared" ref="X58:X66" si="84">+W58/7</f>
        <v>0.8571428571428571</v>
      </c>
      <c r="Y58" s="35">
        <v>29</v>
      </c>
      <c r="Z58" s="31">
        <f t="shared" ref="Z58:Z66" si="85">+Y58/64</f>
        <v>0.453125</v>
      </c>
      <c r="AA58" s="30">
        <v>0</v>
      </c>
      <c r="AB58" s="31">
        <f t="shared" ref="AB58:AB66" si="86">+AA58/58</f>
        <v>0</v>
      </c>
      <c r="AC58" s="30">
        <v>36</v>
      </c>
      <c r="AD58" s="31">
        <f t="shared" ref="AD58:AD66" si="87">+AC58/148</f>
        <v>0.24324324324324326</v>
      </c>
      <c r="AE58" s="52"/>
    </row>
    <row r="59" spans="13:31" x14ac:dyDescent="0.2">
      <c r="N59" s="19" t="s">
        <v>33</v>
      </c>
      <c r="O59">
        <v>121</v>
      </c>
      <c r="P59" s="21">
        <v>0.30249999999999999</v>
      </c>
      <c r="Q59" s="21"/>
      <c r="S59" s="79"/>
      <c r="T59" s="29" t="s">
        <v>283</v>
      </c>
      <c r="U59" s="30">
        <v>0</v>
      </c>
      <c r="V59" s="31">
        <f t="shared" si="83"/>
        <v>0</v>
      </c>
      <c r="W59" s="30">
        <v>0</v>
      </c>
      <c r="X59" s="31">
        <f t="shared" si="84"/>
        <v>0</v>
      </c>
      <c r="Y59" s="30">
        <v>10</v>
      </c>
      <c r="Z59" s="31">
        <f t="shared" si="85"/>
        <v>0.15625</v>
      </c>
      <c r="AA59" s="30">
        <v>0</v>
      </c>
      <c r="AB59" s="31">
        <f t="shared" si="86"/>
        <v>0</v>
      </c>
      <c r="AC59" s="30">
        <v>10</v>
      </c>
      <c r="AD59" s="31">
        <f t="shared" si="87"/>
        <v>6.7567567567567571E-2</v>
      </c>
      <c r="AE59" s="52"/>
    </row>
    <row r="60" spans="13:31" x14ac:dyDescent="0.2">
      <c r="M60" t="s">
        <v>644</v>
      </c>
      <c r="N60" s="19" t="s">
        <v>34</v>
      </c>
      <c r="O60">
        <v>122</v>
      </c>
      <c r="P60" s="21">
        <v>0.30499999999999999</v>
      </c>
      <c r="Q60" s="21"/>
      <c r="S60" s="79"/>
      <c r="T60" s="29" t="s">
        <v>272</v>
      </c>
      <c r="U60" s="30">
        <v>0</v>
      </c>
      <c r="V60" s="31">
        <f t="shared" si="83"/>
        <v>0</v>
      </c>
      <c r="W60" s="30">
        <v>0</v>
      </c>
      <c r="X60" s="31">
        <f t="shared" si="84"/>
        <v>0</v>
      </c>
      <c r="Y60" s="30">
        <v>10</v>
      </c>
      <c r="Z60" s="31">
        <f t="shared" si="85"/>
        <v>0.15625</v>
      </c>
      <c r="AA60" s="30">
        <v>0</v>
      </c>
      <c r="AB60" s="31">
        <f t="shared" si="86"/>
        <v>0</v>
      </c>
      <c r="AC60" s="30">
        <v>10</v>
      </c>
      <c r="AD60" s="31">
        <f t="shared" si="87"/>
        <v>6.7567567567567571E-2</v>
      </c>
      <c r="AE60" s="52"/>
    </row>
    <row r="61" spans="13:31" x14ac:dyDescent="0.2">
      <c r="N61" s="19" t="s">
        <v>38</v>
      </c>
      <c r="O61">
        <v>106</v>
      </c>
      <c r="P61" s="21">
        <v>0.26500000000000001</v>
      </c>
      <c r="Q61" s="21"/>
      <c r="S61" s="79"/>
      <c r="T61" s="29" t="s">
        <v>179</v>
      </c>
      <c r="U61" s="30">
        <v>0</v>
      </c>
      <c r="V61" s="31">
        <f t="shared" si="83"/>
        <v>0</v>
      </c>
      <c r="W61" s="30">
        <v>0</v>
      </c>
      <c r="X61" s="31">
        <f t="shared" si="84"/>
        <v>0</v>
      </c>
      <c r="Y61" s="30">
        <v>0</v>
      </c>
      <c r="Z61" s="31">
        <f t="shared" si="85"/>
        <v>0</v>
      </c>
      <c r="AA61" s="30">
        <v>4</v>
      </c>
      <c r="AB61" s="31">
        <f t="shared" si="86"/>
        <v>6.8965517241379309E-2</v>
      </c>
      <c r="AC61" s="30">
        <v>4</v>
      </c>
      <c r="AD61" s="31">
        <f t="shared" si="87"/>
        <v>2.7027027027027029E-2</v>
      </c>
      <c r="AE61" s="52"/>
    </row>
    <row r="62" spans="13:31" x14ac:dyDescent="0.2">
      <c r="N62" s="19" t="s">
        <v>500</v>
      </c>
      <c r="O62">
        <v>121</v>
      </c>
      <c r="P62" s="21">
        <v>0.30249999999999999</v>
      </c>
      <c r="Q62" s="21"/>
      <c r="S62" s="79"/>
      <c r="T62" s="29" t="s">
        <v>311</v>
      </c>
      <c r="U62" s="30">
        <v>0</v>
      </c>
      <c r="V62" s="31">
        <f t="shared" si="83"/>
        <v>0</v>
      </c>
      <c r="W62" s="30">
        <v>0</v>
      </c>
      <c r="X62" s="31">
        <f t="shared" si="84"/>
        <v>0</v>
      </c>
      <c r="Y62" s="30">
        <v>4</v>
      </c>
      <c r="Z62" s="31">
        <f t="shared" si="85"/>
        <v>6.25E-2</v>
      </c>
      <c r="AA62" s="30">
        <v>0</v>
      </c>
      <c r="AB62" s="31">
        <f t="shared" si="86"/>
        <v>0</v>
      </c>
      <c r="AC62" s="30">
        <v>4</v>
      </c>
      <c r="AD62" s="31">
        <f t="shared" si="87"/>
        <v>2.7027027027027029E-2</v>
      </c>
      <c r="AE62" s="52"/>
    </row>
    <row r="63" spans="13:31" x14ac:dyDescent="0.2">
      <c r="N63" s="19" t="s">
        <v>33</v>
      </c>
      <c r="O63">
        <v>51</v>
      </c>
      <c r="P63" s="21">
        <v>0.1275</v>
      </c>
      <c r="Q63" s="21"/>
      <c r="S63" s="79"/>
      <c r="T63" s="29" t="s">
        <v>308</v>
      </c>
      <c r="U63" s="30">
        <v>0</v>
      </c>
      <c r="V63" s="31">
        <f t="shared" si="83"/>
        <v>0</v>
      </c>
      <c r="W63" s="30">
        <v>0</v>
      </c>
      <c r="X63" s="31">
        <f t="shared" si="84"/>
        <v>0</v>
      </c>
      <c r="Y63" s="30">
        <v>3</v>
      </c>
      <c r="Z63" s="31">
        <f t="shared" si="85"/>
        <v>4.6875E-2</v>
      </c>
      <c r="AA63" s="30">
        <v>0</v>
      </c>
      <c r="AB63" s="31">
        <f t="shared" si="86"/>
        <v>0</v>
      </c>
      <c r="AC63" s="30">
        <v>3</v>
      </c>
      <c r="AD63" s="31">
        <f t="shared" si="87"/>
        <v>2.0270270270270271E-2</v>
      </c>
      <c r="AE63" s="52"/>
    </row>
    <row r="64" spans="13:31" x14ac:dyDescent="0.2">
      <c r="M64" t="s">
        <v>645</v>
      </c>
      <c r="N64" s="19" t="s">
        <v>34</v>
      </c>
      <c r="O64">
        <v>154</v>
      </c>
      <c r="P64" s="21">
        <v>0.38500000000000001</v>
      </c>
      <c r="Q64" s="21"/>
      <c r="S64" s="79"/>
      <c r="T64" s="29" t="s">
        <v>416</v>
      </c>
      <c r="U64" s="30">
        <v>0</v>
      </c>
      <c r="V64" s="31">
        <f t="shared" si="83"/>
        <v>0</v>
      </c>
      <c r="W64" s="30">
        <v>1</v>
      </c>
      <c r="X64" s="31">
        <f t="shared" si="84"/>
        <v>0.14285714285714285</v>
      </c>
      <c r="Y64" s="30">
        <v>0</v>
      </c>
      <c r="Z64" s="31">
        <f t="shared" si="85"/>
        <v>0</v>
      </c>
      <c r="AA64" s="30">
        <v>0</v>
      </c>
      <c r="AB64" s="31">
        <f t="shared" si="86"/>
        <v>0</v>
      </c>
      <c r="AC64" s="30">
        <v>1</v>
      </c>
      <c r="AD64" s="31">
        <f t="shared" si="87"/>
        <v>6.7567567567567571E-3</v>
      </c>
      <c r="AE64" s="52"/>
    </row>
    <row r="65" spans="13:31" x14ac:dyDescent="0.2">
      <c r="N65" s="19" t="s">
        <v>38</v>
      </c>
      <c r="O65">
        <v>31</v>
      </c>
      <c r="P65" s="21">
        <v>7.7499999999999999E-2</v>
      </c>
      <c r="Q65" s="21"/>
      <c r="S65" s="79"/>
      <c r="T65" s="29" t="s">
        <v>648</v>
      </c>
      <c r="U65" s="30">
        <v>0</v>
      </c>
      <c r="V65" s="31">
        <f t="shared" si="83"/>
        <v>0</v>
      </c>
      <c r="W65" s="30">
        <v>0</v>
      </c>
      <c r="X65" s="31">
        <f t="shared" si="84"/>
        <v>0</v>
      </c>
      <c r="Y65" s="30">
        <v>1</v>
      </c>
      <c r="Z65" s="31">
        <f t="shared" si="85"/>
        <v>1.5625E-2</v>
      </c>
      <c r="AA65" s="30">
        <v>0</v>
      </c>
      <c r="AB65" s="31">
        <f t="shared" si="86"/>
        <v>0</v>
      </c>
      <c r="AC65" s="30">
        <v>1</v>
      </c>
      <c r="AD65" s="31">
        <f t="shared" si="87"/>
        <v>6.7567567567567571E-3</v>
      </c>
      <c r="AE65" s="52"/>
    </row>
    <row r="66" spans="13:31" x14ac:dyDescent="0.2">
      <c r="N66" s="19" t="s">
        <v>500</v>
      </c>
      <c r="O66">
        <v>196</v>
      </c>
      <c r="P66" s="21">
        <v>0.49</v>
      </c>
      <c r="Q66" s="21"/>
      <c r="S66" s="79"/>
      <c r="T66" s="29" t="s">
        <v>252</v>
      </c>
      <c r="U66" s="30">
        <v>0</v>
      </c>
      <c r="V66" s="31">
        <f t="shared" si="83"/>
        <v>0</v>
      </c>
      <c r="W66" s="30">
        <v>0</v>
      </c>
      <c r="X66" s="31">
        <f t="shared" si="84"/>
        <v>0</v>
      </c>
      <c r="Y66" s="30">
        <v>0</v>
      </c>
      <c r="Z66" s="31">
        <f t="shared" si="85"/>
        <v>0</v>
      </c>
      <c r="AA66" s="30">
        <v>1</v>
      </c>
      <c r="AB66" s="31">
        <f t="shared" si="86"/>
        <v>1.7241379310344827E-2</v>
      </c>
      <c r="AC66" s="30">
        <v>1</v>
      </c>
      <c r="AD66" s="31">
        <f t="shared" si="87"/>
        <v>6.7567567567567571E-3</v>
      </c>
      <c r="AE66" s="52"/>
    </row>
    <row r="67" spans="13:31" ht="13.5" thickBot="1" x14ac:dyDescent="0.25">
      <c r="N67" s="19" t="s">
        <v>33</v>
      </c>
      <c r="O67">
        <v>19</v>
      </c>
      <c r="P67" s="21">
        <v>4.7500000000000001E-2</v>
      </c>
      <c r="Q67" s="21"/>
      <c r="S67" s="80"/>
      <c r="T67" s="53" t="s">
        <v>651</v>
      </c>
      <c r="U67" s="54">
        <v>81</v>
      </c>
      <c r="V67" s="57" t="s">
        <v>500</v>
      </c>
      <c r="W67" s="54">
        <v>93</v>
      </c>
      <c r="X67" s="57" t="s">
        <v>500</v>
      </c>
      <c r="Y67" s="54">
        <v>36</v>
      </c>
      <c r="Z67" s="57" t="s">
        <v>500</v>
      </c>
      <c r="AA67" s="54">
        <v>42</v>
      </c>
      <c r="AB67" s="57" t="s">
        <v>500</v>
      </c>
      <c r="AC67" s="54">
        <v>252</v>
      </c>
      <c r="AD67" s="57" t="s">
        <v>500</v>
      </c>
      <c r="AE67" s="56"/>
    </row>
    <row r="68" spans="13:31" x14ac:dyDescent="0.2">
      <c r="M68" t="s">
        <v>646</v>
      </c>
      <c r="N68" s="19" t="s">
        <v>34</v>
      </c>
      <c r="O68">
        <v>1</v>
      </c>
      <c r="P68" s="21">
        <v>2.5000000000000001E-3</v>
      </c>
      <c r="Q68" s="21"/>
      <c r="S68" s="77" t="s">
        <v>21</v>
      </c>
      <c r="T68" s="40" t="s">
        <v>59</v>
      </c>
      <c r="U68" s="41">
        <v>1</v>
      </c>
      <c r="V68" s="42">
        <f>+U68/1</f>
        <v>1</v>
      </c>
      <c r="W68" s="41">
        <v>0</v>
      </c>
      <c r="X68" s="42">
        <f>+W68/7</f>
        <v>0</v>
      </c>
      <c r="Y68" s="43">
        <v>23</v>
      </c>
      <c r="Z68" s="42">
        <f>+Y68/30</f>
        <v>0.76666666666666672</v>
      </c>
      <c r="AA68" s="41">
        <v>0</v>
      </c>
      <c r="AB68" s="42">
        <v>0</v>
      </c>
      <c r="AC68" s="41">
        <v>24</v>
      </c>
      <c r="AD68" s="42">
        <f>+AC68/38</f>
        <v>0.63157894736842102</v>
      </c>
      <c r="AE68" s="34">
        <v>4.4109935133470612E-3</v>
      </c>
    </row>
    <row r="69" spans="13:31" x14ac:dyDescent="0.2">
      <c r="N69" s="19" t="s">
        <v>500</v>
      </c>
      <c r="O69">
        <v>399</v>
      </c>
      <c r="P69" s="21">
        <v>0.99750000000000005</v>
      </c>
      <c r="Q69" s="21"/>
      <c r="S69" s="77"/>
      <c r="T69" s="29" t="s">
        <v>276</v>
      </c>
      <c r="U69" s="30">
        <v>0</v>
      </c>
      <c r="V69" s="31">
        <f t="shared" ref="V69:V71" si="88">+U69/1</f>
        <v>0</v>
      </c>
      <c r="W69" s="30">
        <v>4</v>
      </c>
      <c r="X69" s="31">
        <f t="shared" ref="X69:X71" si="89">+W69/7</f>
        <v>0.5714285714285714</v>
      </c>
      <c r="Y69" s="30">
        <v>3</v>
      </c>
      <c r="Z69" s="31">
        <f t="shared" ref="Z69:Z71" si="90">+Y69/30</f>
        <v>0.1</v>
      </c>
      <c r="AA69" s="30">
        <v>0</v>
      </c>
      <c r="AB69" s="31">
        <v>0</v>
      </c>
      <c r="AC69" s="30">
        <v>7</v>
      </c>
      <c r="AD69" s="31">
        <f t="shared" ref="AD69:AD71" si="91">+AC69/38</f>
        <v>0.18421052631578946</v>
      </c>
      <c r="AE69" s="88" t="s">
        <v>652</v>
      </c>
    </row>
    <row r="70" spans="13:31" x14ac:dyDescent="0.2">
      <c r="M70" t="s">
        <v>647</v>
      </c>
      <c r="N70" s="19" t="s">
        <v>58</v>
      </c>
      <c r="O70">
        <v>36</v>
      </c>
      <c r="P70" s="21">
        <v>0.09</v>
      </c>
      <c r="Q70" s="21"/>
      <c r="S70" s="77"/>
      <c r="T70" s="29" t="s">
        <v>275</v>
      </c>
      <c r="U70" s="30">
        <v>0</v>
      </c>
      <c r="V70" s="31">
        <f t="shared" si="88"/>
        <v>0</v>
      </c>
      <c r="W70" s="30">
        <v>3</v>
      </c>
      <c r="X70" s="31">
        <f t="shared" si="89"/>
        <v>0.42857142857142855</v>
      </c>
      <c r="Y70" s="30">
        <v>2</v>
      </c>
      <c r="Z70" s="31">
        <f t="shared" si="90"/>
        <v>6.6666666666666666E-2</v>
      </c>
      <c r="AA70" s="30">
        <v>0</v>
      </c>
      <c r="AB70" s="31">
        <v>0</v>
      </c>
      <c r="AC70" s="30">
        <v>5</v>
      </c>
      <c r="AD70" s="31">
        <f t="shared" si="91"/>
        <v>0.13157894736842105</v>
      </c>
      <c r="AE70" s="88"/>
    </row>
    <row r="71" spans="13:31" x14ac:dyDescent="0.2">
      <c r="N71" s="19" t="s">
        <v>648</v>
      </c>
      <c r="O71">
        <v>1</v>
      </c>
      <c r="P71" s="21">
        <v>2.5000000000000001E-3</v>
      </c>
      <c r="Q71" s="21"/>
      <c r="S71" s="77"/>
      <c r="T71" s="29" t="s">
        <v>277</v>
      </c>
      <c r="U71" s="30">
        <v>0</v>
      </c>
      <c r="V71" s="31">
        <f t="shared" si="88"/>
        <v>0</v>
      </c>
      <c r="W71" s="30">
        <v>0</v>
      </c>
      <c r="X71" s="31">
        <f t="shared" si="89"/>
        <v>0</v>
      </c>
      <c r="Y71" s="30">
        <v>2</v>
      </c>
      <c r="Z71" s="31">
        <f t="shared" si="90"/>
        <v>6.6666666666666666E-2</v>
      </c>
      <c r="AA71" s="30">
        <v>0</v>
      </c>
      <c r="AB71" s="31">
        <v>0</v>
      </c>
      <c r="AC71" s="30">
        <v>2</v>
      </c>
      <c r="AD71" s="31">
        <f t="shared" si="91"/>
        <v>5.2631578947368418E-2</v>
      </c>
      <c r="AE71" s="88"/>
    </row>
    <row r="72" spans="13:31" ht="13.5" thickBot="1" x14ac:dyDescent="0.25">
      <c r="N72" s="19" t="s">
        <v>283</v>
      </c>
      <c r="O72">
        <v>10</v>
      </c>
      <c r="P72" s="21">
        <v>2.5000000000000001E-2</v>
      </c>
      <c r="Q72" s="21"/>
      <c r="S72" s="77"/>
      <c r="T72" s="36" t="s">
        <v>500</v>
      </c>
      <c r="U72" s="37">
        <v>99</v>
      </c>
      <c r="V72" s="39" t="s">
        <v>500</v>
      </c>
      <c r="W72" s="37">
        <v>93</v>
      </c>
      <c r="X72" s="39" t="s">
        <v>500</v>
      </c>
      <c r="Y72" s="37">
        <v>70</v>
      </c>
      <c r="Z72" s="39" t="s">
        <v>500</v>
      </c>
      <c r="AA72" s="37">
        <v>100</v>
      </c>
      <c r="AB72" s="39" t="s">
        <v>500</v>
      </c>
      <c r="AC72" s="37">
        <v>362</v>
      </c>
      <c r="AD72" s="39" t="s">
        <v>500</v>
      </c>
      <c r="AE72" s="88"/>
    </row>
    <row r="73" spans="13:31" x14ac:dyDescent="0.2">
      <c r="N73" s="19" t="s">
        <v>416</v>
      </c>
      <c r="O73">
        <v>1</v>
      </c>
      <c r="P73" s="21">
        <v>2.5000000000000001E-3</v>
      </c>
      <c r="Q73" s="21"/>
      <c r="S73" s="81" t="s">
        <v>22</v>
      </c>
      <c r="T73" s="47" t="s">
        <v>59</v>
      </c>
      <c r="U73" s="50">
        <v>0</v>
      </c>
      <c r="V73" s="49">
        <v>0</v>
      </c>
      <c r="W73" s="50">
        <v>0</v>
      </c>
      <c r="X73" s="49">
        <v>0</v>
      </c>
      <c r="Y73" s="50">
        <v>13</v>
      </c>
      <c r="Z73" s="49">
        <f>+Y73/30</f>
        <v>0.43333333333333335</v>
      </c>
      <c r="AA73" s="50">
        <v>0</v>
      </c>
      <c r="AB73" s="49">
        <v>0</v>
      </c>
      <c r="AC73" s="50">
        <v>13</v>
      </c>
      <c r="AD73" s="49">
        <f>+AC73/30</f>
        <v>0.43333333333333335</v>
      </c>
      <c r="AE73" s="58" t="s">
        <v>500</v>
      </c>
    </row>
    <row r="74" spans="13:31" x14ac:dyDescent="0.2">
      <c r="N74" s="19" t="s">
        <v>272</v>
      </c>
      <c r="O74">
        <v>10</v>
      </c>
      <c r="P74" s="21">
        <v>2.5000000000000001E-2</v>
      </c>
      <c r="Q74" s="21"/>
      <c r="S74" s="79"/>
      <c r="T74" s="29" t="s">
        <v>275</v>
      </c>
      <c r="U74" s="30">
        <v>0</v>
      </c>
      <c r="V74" s="31">
        <v>0</v>
      </c>
      <c r="W74" s="30">
        <v>0</v>
      </c>
      <c r="X74" s="31">
        <v>0</v>
      </c>
      <c r="Y74" s="30">
        <v>12</v>
      </c>
      <c r="Z74" s="31">
        <f t="shared" ref="Z74:Z75" si="92">+Y74/30</f>
        <v>0.4</v>
      </c>
      <c r="AA74" s="30">
        <v>0</v>
      </c>
      <c r="AB74" s="31">
        <v>0</v>
      </c>
      <c r="AC74" s="30">
        <v>12</v>
      </c>
      <c r="AD74" s="31">
        <f t="shared" ref="AD74:AD75" si="93">+AC74/30</f>
        <v>0.4</v>
      </c>
      <c r="AE74" s="52"/>
    </row>
    <row r="75" spans="13:31" x14ac:dyDescent="0.2">
      <c r="N75" s="19" t="s">
        <v>35</v>
      </c>
      <c r="O75">
        <v>252</v>
      </c>
      <c r="P75" s="21">
        <v>0.63</v>
      </c>
      <c r="Q75" s="21"/>
      <c r="S75" s="79"/>
      <c r="T75" s="29" t="s">
        <v>276</v>
      </c>
      <c r="U75" s="30">
        <v>0</v>
      </c>
      <c r="V75" s="31">
        <v>0</v>
      </c>
      <c r="W75" s="30">
        <v>0</v>
      </c>
      <c r="X75" s="31">
        <v>0</v>
      </c>
      <c r="Y75" s="30">
        <v>5</v>
      </c>
      <c r="Z75" s="31">
        <f t="shared" si="92"/>
        <v>0.16666666666666666</v>
      </c>
      <c r="AA75" s="30">
        <v>0</v>
      </c>
      <c r="AB75" s="31">
        <v>0</v>
      </c>
      <c r="AC75" s="30">
        <v>5</v>
      </c>
      <c r="AD75" s="31">
        <f t="shared" si="93"/>
        <v>0.16666666666666666</v>
      </c>
      <c r="AE75" s="52"/>
    </row>
    <row r="76" spans="13:31" ht="13.5" thickBot="1" x14ac:dyDescent="0.25">
      <c r="N76" s="19" t="s">
        <v>308</v>
      </c>
      <c r="O76">
        <v>3</v>
      </c>
      <c r="P76" s="21">
        <v>7.4999999999999997E-3</v>
      </c>
      <c r="Q76" s="21"/>
      <c r="S76" s="80"/>
      <c r="T76" s="53" t="s">
        <v>500</v>
      </c>
      <c r="U76" s="54">
        <v>100</v>
      </c>
      <c r="V76" s="57" t="s">
        <v>500</v>
      </c>
      <c r="W76" s="54">
        <v>100</v>
      </c>
      <c r="X76" s="57" t="s">
        <v>500</v>
      </c>
      <c r="Y76" s="54">
        <v>70</v>
      </c>
      <c r="Z76" s="57" t="s">
        <v>500</v>
      </c>
      <c r="AA76" s="54">
        <v>100</v>
      </c>
      <c r="AB76" s="57" t="s">
        <v>500</v>
      </c>
      <c r="AC76" s="54">
        <v>370</v>
      </c>
      <c r="AD76" s="57" t="s">
        <v>500</v>
      </c>
      <c r="AE76" s="56"/>
    </row>
    <row r="77" spans="13:31" x14ac:dyDescent="0.2">
      <c r="N77" s="19" t="s">
        <v>311</v>
      </c>
      <c r="O77">
        <v>4</v>
      </c>
      <c r="P77" s="21">
        <v>0.01</v>
      </c>
      <c r="Q77" s="21"/>
      <c r="S77" s="77" t="s">
        <v>23</v>
      </c>
      <c r="T77" s="40" t="s">
        <v>277</v>
      </c>
      <c r="U77" s="41">
        <v>0</v>
      </c>
      <c r="V77" s="42">
        <v>0</v>
      </c>
      <c r="W77" s="41">
        <v>0</v>
      </c>
      <c r="X77" s="42">
        <v>0</v>
      </c>
      <c r="Y77" s="41">
        <v>20</v>
      </c>
      <c r="Z77" s="42">
        <f>+Y77/30</f>
        <v>0.66666666666666663</v>
      </c>
      <c r="AA77" s="41">
        <v>0</v>
      </c>
      <c r="AB77" s="42">
        <v>0</v>
      </c>
      <c r="AC77" s="41">
        <v>20</v>
      </c>
      <c r="AD77" s="42">
        <f>+AC77/30</f>
        <v>0.66666666666666663</v>
      </c>
      <c r="AE77" s="27" t="s">
        <v>500</v>
      </c>
    </row>
    <row r="78" spans="13:31" x14ac:dyDescent="0.2">
      <c r="N78" s="19" t="s">
        <v>54</v>
      </c>
      <c r="O78">
        <v>78</v>
      </c>
      <c r="P78" s="21">
        <v>0.19500000000000001</v>
      </c>
      <c r="Q78" s="21"/>
      <c r="S78" s="77"/>
      <c r="T78" s="29" t="s">
        <v>59</v>
      </c>
      <c r="U78" s="30">
        <v>0</v>
      </c>
      <c r="V78" s="31">
        <v>0</v>
      </c>
      <c r="W78" s="30">
        <v>0</v>
      </c>
      <c r="X78" s="31">
        <v>0</v>
      </c>
      <c r="Y78" s="30">
        <v>5</v>
      </c>
      <c r="Z78" s="31">
        <f t="shared" ref="Z78:Z79" si="94">+Y78/30</f>
        <v>0.16666666666666666</v>
      </c>
      <c r="AA78" s="30">
        <v>0</v>
      </c>
      <c r="AB78" s="31">
        <v>0</v>
      </c>
      <c r="AC78" s="30">
        <v>5</v>
      </c>
      <c r="AD78" s="31">
        <f t="shared" ref="AD78:AD79" si="95">+AC78/30</f>
        <v>0.16666666666666666</v>
      </c>
      <c r="AE78" s="27"/>
    </row>
    <row r="79" spans="13:31" x14ac:dyDescent="0.2">
      <c r="N79" s="19" t="s">
        <v>252</v>
      </c>
      <c r="O79">
        <v>1</v>
      </c>
      <c r="P79" s="21">
        <v>2.5000000000000001E-3</v>
      </c>
      <c r="Q79" s="21"/>
      <c r="S79" s="77"/>
      <c r="T79" s="29" t="s">
        <v>275</v>
      </c>
      <c r="U79" s="30">
        <v>0</v>
      </c>
      <c r="V79" s="31">
        <v>0</v>
      </c>
      <c r="W79" s="30">
        <v>0</v>
      </c>
      <c r="X79" s="31">
        <v>0</v>
      </c>
      <c r="Y79" s="30">
        <v>5</v>
      </c>
      <c r="Z79" s="31">
        <f t="shared" si="94"/>
        <v>0.16666666666666666</v>
      </c>
      <c r="AA79" s="30">
        <v>0</v>
      </c>
      <c r="AB79" s="31">
        <v>0</v>
      </c>
      <c r="AC79" s="30">
        <v>5</v>
      </c>
      <c r="AD79" s="31">
        <f t="shared" si="95"/>
        <v>0.16666666666666666</v>
      </c>
      <c r="AE79" s="27"/>
    </row>
    <row r="80" spans="13:31" ht="13.5" thickBot="1" x14ac:dyDescent="0.25">
      <c r="N80" s="19" t="s">
        <v>179</v>
      </c>
      <c r="O80">
        <v>4</v>
      </c>
      <c r="P80" s="21">
        <v>0.01</v>
      </c>
      <c r="Q80" s="21"/>
      <c r="S80" s="77"/>
      <c r="T80" s="36" t="s">
        <v>500</v>
      </c>
      <c r="U80" s="37">
        <v>100</v>
      </c>
      <c r="V80" s="39" t="s">
        <v>500</v>
      </c>
      <c r="W80" s="37">
        <v>100</v>
      </c>
      <c r="X80" s="39" t="s">
        <v>500</v>
      </c>
      <c r="Y80" s="37">
        <v>70</v>
      </c>
      <c r="Z80" s="39" t="s">
        <v>500</v>
      </c>
      <c r="AA80" s="37">
        <v>100</v>
      </c>
      <c r="AB80" s="39" t="s">
        <v>500</v>
      </c>
      <c r="AC80" s="37">
        <v>370</v>
      </c>
      <c r="AD80" s="39" t="s">
        <v>500</v>
      </c>
      <c r="AE80" s="27"/>
    </row>
    <row r="81" spans="13:31" x14ac:dyDescent="0.2">
      <c r="M81" t="s">
        <v>21</v>
      </c>
      <c r="N81" s="19" t="s">
        <v>59</v>
      </c>
      <c r="O81">
        <v>24</v>
      </c>
      <c r="P81" s="21">
        <v>0.06</v>
      </c>
      <c r="Q81" s="21"/>
      <c r="S81" s="81" t="s">
        <v>24</v>
      </c>
      <c r="T81" s="47" t="s">
        <v>59</v>
      </c>
      <c r="U81" s="50">
        <v>0</v>
      </c>
      <c r="V81" s="49">
        <v>0</v>
      </c>
      <c r="W81" s="50">
        <v>0</v>
      </c>
      <c r="X81" s="49">
        <v>0</v>
      </c>
      <c r="Y81" s="50">
        <v>25</v>
      </c>
      <c r="Z81" s="49">
        <f>+Y81/36</f>
        <v>0.69444444444444442</v>
      </c>
      <c r="AA81" s="50">
        <v>0</v>
      </c>
      <c r="AB81" s="49">
        <v>0</v>
      </c>
      <c r="AC81" s="50">
        <v>25</v>
      </c>
      <c r="AD81" s="49">
        <f>+AC81/36</f>
        <v>0.69444444444444442</v>
      </c>
      <c r="AE81" s="58" t="s">
        <v>500</v>
      </c>
    </row>
    <row r="82" spans="13:31" x14ac:dyDescent="0.2">
      <c r="N82" s="19" t="s">
        <v>276</v>
      </c>
      <c r="O82">
        <v>7</v>
      </c>
      <c r="P82" s="21">
        <v>1.7500000000000002E-2</v>
      </c>
      <c r="Q82" s="21"/>
      <c r="S82" s="79"/>
      <c r="T82" s="29" t="s">
        <v>277</v>
      </c>
      <c r="U82" s="30">
        <v>0</v>
      </c>
      <c r="V82" s="31">
        <v>0</v>
      </c>
      <c r="W82" s="30">
        <v>0</v>
      </c>
      <c r="X82" s="31">
        <v>0</v>
      </c>
      <c r="Y82" s="30">
        <v>7</v>
      </c>
      <c r="Z82" s="31">
        <f t="shared" ref="Z82:Z84" si="96">+Y82/36</f>
        <v>0.19444444444444445</v>
      </c>
      <c r="AA82" s="30">
        <v>0</v>
      </c>
      <c r="AB82" s="31">
        <v>0</v>
      </c>
      <c r="AC82" s="30">
        <v>7</v>
      </c>
      <c r="AD82" s="31">
        <f t="shared" ref="AD82:AD84" si="97">+AC82/36</f>
        <v>0.19444444444444445</v>
      </c>
      <c r="AE82" s="52"/>
    </row>
    <row r="83" spans="13:31" x14ac:dyDescent="0.2">
      <c r="N83" s="19" t="s">
        <v>275</v>
      </c>
      <c r="O83">
        <v>5</v>
      </c>
      <c r="P83" s="21">
        <v>1.2500000000000001E-2</v>
      </c>
      <c r="Q83" s="21"/>
      <c r="S83" s="79"/>
      <c r="T83" s="29" t="s">
        <v>276</v>
      </c>
      <c r="U83" s="30">
        <v>0</v>
      </c>
      <c r="V83" s="31">
        <v>0</v>
      </c>
      <c r="W83" s="30">
        <v>0</v>
      </c>
      <c r="X83" s="31">
        <v>0</v>
      </c>
      <c r="Y83" s="30">
        <v>3</v>
      </c>
      <c r="Z83" s="31">
        <f t="shared" si="96"/>
        <v>8.3333333333333329E-2</v>
      </c>
      <c r="AA83" s="30">
        <v>0</v>
      </c>
      <c r="AB83" s="31">
        <v>0</v>
      </c>
      <c r="AC83" s="30">
        <v>3</v>
      </c>
      <c r="AD83" s="31">
        <f t="shared" si="97"/>
        <v>8.3333333333333329E-2</v>
      </c>
      <c r="AE83" s="52"/>
    </row>
    <row r="84" spans="13:31" x14ac:dyDescent="0.2">
      <c r="N84" s="19" t="s">
        <v>277</v>
      </c>
      <c r="O84">
        <v>2</v>
      </c>
      <c r="P84" s="21">
        <v>5.0000000000000001E-3</v>
      </c>
      <c r="Q84" s="21"/>
      <c r="S84" s="79"/>
      <c r="T84" s="29" t="s">
        <v>275</v>
      </c>
      <c r="U84" s="30">
        <v>0</v>
      </c>
      <c r="V84" s="31">
        <v>0</v>
      </c>
      <c r="W84" s="30">
        <v>0</v>
      </c>
      <c r="X84" s="31">
        <v>0</v>
      </c>
      <c r="Y84" s="30">
        <v>1</v>
      </c>
      <c r="Z84" s="31">
        <f t="shared" si="96"/>
        <v>2.7777777777777776E-2</v>
      </c>
      <c r="AA84" s="30">
        <v>0</v>
      </c>
      <c r="AB84" s="31">
        <v>0</v>
      </c>
      <c r="AC84" s="30">
        <v>1</v>
      </c>
      <c r="AD84" s="31">
        <f t="shared" si="97"/>
        <v>2.7777777777777776E-2</v>
      </c>
      <c r="AE84" s="52"/>
    </row>
    <row r="85" spans="13:31" ht="13.5" thickBot="1" x14ac:dyDescent="0.25">
      <c r="N85" s="19" t="s">
        <v>500</v>
      </c>
      <c r="O85">
        <v>362</v>
      </c>
      <c r="P85" s="21">
        <v>0.90500000000000003</v>
      </c>
      <c r="Q85" s="21"/>
      <c r="S85" s="80"/>
      <c r="T85" s="53" t="s">
        <v>500</v>
      </c>
      <c r="U85" s="54">
        <v>100</v>
      </c>
      <c r="V85" s="57" t="s">
        <v>500</v>
      </c>
      <c r="W85" s="54">
        <v>100</v>
      </c>
      <c r="X85" s="57" t="s">
        <v>500</v>
      </c>
      <c r="Y85" s="54">
        <v>64</v>
      </c>
      <c r="Z85" s="57" t="s">
        <v>500</v>
      </c>
      <c r="AA85" s="54">
        <v>100</v>
      </c>
      <c r="AB85" s="57" t="s">
        <v>500</v>
      </c>
      <c r="AC85" s="54">
        <v>364</v>
      </c>
      <c r="AD85" s="57" t="s">
        <v>500</v>
      </c>
      <c r="AE85" s="56"/>
    </row>
    <row r="86" spans="13:31" x14ac:dyDescent="0.2">
      <c r="M86" t="s">
        <v>22</v>
      </c>
      <c r="N86" s="19" t="s">
        <v>59</v>
      </c>
      <c r="O86">
        <v>13</v>
      </c>
      <c r="P86" s="21">
        <v>3.2500000000000001E-2</v>
      </c>
      <c r="Q86" s="21"/>
      <c r="S86" s="77" t="s">
        <v>25</v>
      </c>
      <c r="T86" s="40" t="s">
        <v>59</v>
      </c>
      <c r="U86" s="41">
        <v>0</v>
      </c>
      <c r="V86" s="42">
        <v>0</v>
      </c>
      <c r="W86" s="41">
        <v>0</v>
      </c>
      <c r="X86" s="42">
        <v>0</v>
      </c>
      <c r="Y86" s="41">
        <v>20</v>
      </c>
      <c r="Z86" s="42">
        <f>+Y86/35</f>
        <v>0.5714285714285714</v>
      </c>
      <c r="AA86" s="41">
        <v>0</v>
      </c>
      <c r="AB86" s="42">
        <v>0</v>
      </c>
      <c r="AC86" s="41">
        <v>20</v>
      </c>
      <c r="AD86" s="42">
        <f>+AC86/35</f>
        <v>0.5714285714285714</v>
      </c>
      <c r="AE86" s="27" t="s">
        <v>500</v>
      </c>
    </row>
    <row r="87" spans="13:31" x14ac:dyDescent="0.2">
      <c r="N87" s="19" t="s">
        <v>276</v>
      </c>
      <c r="O87">
        <v>5</v>
      </c>
      <c r="P87" s="21">
        <v>1.2500000000000001E-2</v>
      </c>
      <c r="Q87" s="21"/>
      <c r="S87" s="77"/>
      <c r="T87" s="29" t="s">
        <v>275</v>
      </c>
      <c r="U87" s="30">
        <v>0</v>
      </c>
      <c r="V87" s="31">
        <v>0</v>
      </c>
      <c r="W87" s="30">
        <v>0</v>
      </c>
      <c r="X87" s="31">
        <v>0</v>
      </c>
      <c r="Y87" s="30">
        <v>7</v>
      </c>
      <c r="Z87" s="31">
        <f t="shared" ref="Z87:Z94" si="98">+Y87/35</f>
        <v>0.2</v>
      </c>
      <c r="AA87" s="30">
        <v>0</v>
      </c>
      <c r="AB87" s="31">
        <v>0</v>
      </c>
      <c r="AC87" s="30">
        <v>7</v>
      </c>
      <c r="AD87" s="31">
        <f t="shared" ref="AD87:AD94" si="99">+AC87/35</f>
        <v>0.2</v>
      </c>
      <c r="AE87" s="27"/>
    </row>
    <row r="88" spans="13:31" x14ac:dyDescent="0.2">
      <c r="N88" s="19" t="s">
        <v>275</v>
      </c>
      <c r="O88">
        <v>12</v>
      </c>
      <c r="P88" s="21">
        <v>0.03</v>
      </c>
      <c r="Q88" s="21"/>
      <c r="S88" s="77"/>
      <c r="T88" s="29" t="s">
        <v>276</v>
      </c>
      <c r="U88" s="30">
        <v>0</v>
      </c>
      <c r="V88" s="31">
        <v>0</v>
      </c>
      <c r="W88" s="30">
        <v>0</v>
      </c>
      <c r="X88" s="31">
        <v>0</v>
      </c>
      <c r="Y88" s="30">
        <v>5</v>
      </c>
      <c r="Z88" s="31">
        <f t="shared" si="98"/>
        <v>0.14285714285714285</v>
      </c>
      <c r="AA88" s="30">
        <v>0</v>
      </c>
      <c r="AB88" s="31">
        <v>0</v>
      </c>
      <c r="AC88" s="30">
        <v>5</v>
      </c>
      <c r="AD88" s="31">
        <f t="shared" si="99"/>
        <v>0.14285714285714285</v>
      </c>
      <c r="AE88" s="27"/>
    </row>
    <row r="89" spans="13:31" x14ac:dyDescent="0.2">
      <c r="N89" s="19" t="s">
        <v>500</v>
      </c>
      <c r="O89">
        <v>370</v>
      </c>
      <c r="P89" s="21">
        <v>0.92500000000000004</v>
      </c>
      <c r="Q89" s="21"/>
      <c r="S89" s="77"/>
      <c r="T89" s="29" t="s">
        <v>277</v>
      </c>
      <c r="U89" s="30">
        <v>0</v>
      </c>
      <c r="V89" s="31">
        <v>0</v>
      </c>
      <c r="W89" s="30">
        <v>0</v>
      </c>
      <c r="X89" s="31">
        <v>0</v>
      </c>
      <c r="Y89" s="30">
        <v>3</v>
      </c>
      <c r="Z89" s="31">
        <f t="shared" si="98"/>
        <v>8.5714285714285715E-2</v>
      </c>
      <c r="AA89" s="30">
        <v>0</v>
      </c>
      <c r="AB89" s="31">
        <v>0</v>
      </c>
      <c r="AC89" s="30">
        <v>3</v>
      </c>
      <c r="AD89" s="31">
        <f t="shared" si="99"/>
        <v>8.5714285714285715E-2</v>
      </c>
      <c r="AE89" s="27"/>
    </row>
    <row r="90" spans="13:31" ht="13.5" thickBot="1" x14ac:dyDescent="0.25">
      <c r="M90" t="s">
        <v>23</v>
      </c>
      <c r="N90" s="19" t="s">
        <v>59</v>
      </c>
      <c r="O90">
        <v>5</v>
      </c>
      <c r="P90" s="21">
        <v>1.2500000000000001E-2</v>
      </c>
      <c r="Q90" s="21"/>
      <c r="S90" s="77"/>
      <c r="T90" s="36" t="s">
        <v>500</v>
      </c>
      <c r="U90" s="37">
        <v>100</v>
      </c>
      <c r="V90" s="39" t="s">
        <v>500</v>
      </c>
      <c r="W90" s="37">
        <v>100</v>
      </c>
      <c r="X90" s="39" t="s">
        <v>500</v>
      </c>
      <c r="Y90" s="37">
        <v>65</v>
      </c>
      <c r="Z90" s="39" t="s">
        <v>500</v>
      </c>
      <c r="AA90" s="37">
        <v>100</v>
      </c>
      <c r="AB90" s="39" t="s">
        <v>500</v>
      </c>
      <c r="AC90" s="37">
        <v>365</v>
      </c>
      <c r="AD90" s="39" t="s">
        <v>500</v>
      </c>
      <c r="AE90" s="27"/>
    </row>
    <row r="91" spans="13:31" x14ac:dyDescent="0.2">
      <c r="N91" s="19" t="s">
        <v>275</v>
      </c>
      <c r="O91">
        <v>5</v>
      </c>
      <c r="P91" s="21">
        <v>1.2500000000000001E-2</v>
      </c>
      <c r="Q91" s="21"/>
      <c r="S91" s="81" t="s">
        <v>25</v>
      </c>
      <c r="T91" s="47" t="s">
        <v>277</v>
      </c>
      <c r="U91" s="50">
        <v>0</v>
      </c>
      <c r="V91" s="49">
        <v>0</v>
      </c>
      <c r="W91" s="50">
        <v>0</v>
      </c>
      <c r="X91" s="49">
        <v>0</v>
      </c>
      <c r="Y91" s="50">
        <v>26</v>
      </c>
      <c r="Z91" s="49">
        <f t="shared" si="98"/>
        <v>0.74285714285714288</v>
      </c>
      <c r="AA91" s="50">
        <v>0</v>
      </c>
      <c r="AB91" s="49">
        <v>0</v>
      </c>
      <c r="AC91" s="50">
        <v>26</v>
      </c>
      <c r="AD91" s="49">
        <f t="shared" si="99"/>
        <v>0.74285714285714288</v>
      </c>
      <c r="AE91" s="58" t="s">
        <v>500</v>
      </c>
    </row>
    <row r="92" spans="13:31" x14ac:dyDescent="0.2">
      <c r="N92" s="19" t="s">
        <v>277</v>
      </c>
      <c r="O92">
        <v>20</v>
      </c>
      <c r="P92" s="21">
        <v>0.05</v>
      </c>
      <c r="Q92" s="21"/>
      <c r="S92" s="79"/>
      <c r="T92" s="29" t="s">
        <v>275</v>
      </c>
      <c r="U92" s="30">
        <v>0</v>
      </c>
      <c r="V92" s="31">
        <v>0</v>
      </c>
      <c r="W92" s="30">
        <v>0</v>
      </c>
      <c r="X92" s="31">
        <v>0</v>
      </c>
      <c r="Y92" s="30">
        <v>5</v>
      </c>
      <c r="Z92" s="31">
        <f t="shared" si="98"/>
        <v>0.14285714285714285</v>
      </c>
      <c r="AA92" s="30">
        <v>0</v>
      </c>
      <c r="AB92" s="31">
        <v>0</v>
      </c>
      <c r="AC92" s="30">
        <v>5</v>
      </c>
      <c r="AD92" s="31">
        <f t="shared" si="99"/>
        <v>0.14285714285714285</v>
      </c>
      <c r="AE92" s="52"/>
    </row>
    <row r="93" spans="13:31" x14ac:dyDescent="0.2">
      <c r="N93" s="19" t="s">
        <v>500</v>
      </c>
      <c r="O93">
        <v>370</v>
      </c>
      <c r="P93" s="21">
        <v>0.92500000000000004</v>
      </c>
      <c r="Q93" s="21"/>
      <c r="S93" s="79"/>
      <c r="T93" s="29" t="s">
        <v>59</v>
      </c>
      <c r="U93" s="30">
        <v>0</v>
      </c>
      <c r="V93" s="31">
        <v>0</v>
      </c>
      <c r="W93" s="30">
        <v>0</v>
      </c>
      <c r="X93" s="31">
        <v>0</v>
      </c>
      <c r="Y93" s="30">
        <v>3</v>
      </c>
      <c r="Z93" s="31">
        <f t="shared" si="98"/>
        <v>8.5714285714285715E-2</v>
      </c>
      <c r="AA93" s="30">
        <v>0</v>
      </c>
      <c r="AB93" s="31">
        <v>0</v>
      </c>
      <c r="AC93" s="30">
        <v>3</v>
      </c>
      <c r="AD93" s="31">
        <f t="shared" si="99"/>
        <v>8.5714285714285715E-2</v>
      </c>
      <c r="AE93" s="52"/>
    </row>
    <row r="94" spans="13:31" x14ac:dyDescent="0.2">
      <c r="M94" t="s">
        <v>24</v>
      </c>
      <c r="N94" s="19" t="s">
        <v>59</v>
      </c>
      <c r="O94">
        <v>25</v>
      </c>
      <c r="P94" s="21">
        <v>6.25E-2</v>
      </c>
      <c r="Q94" s="21"/>
      <c r="S94" s="79"/>
      <c r="T94" s="29" t="s">
        <v>276</v>
      </c>
      <c r="U94" s="30">
        <v>0</v>
      </c>
      <c r="V94" s="31">
        <v>0</v>
      </c>
      <c r="W94" s="30">
        <v>0</v>
      </c>
      <c r="X94" s="31">
        <v>0</v>
      </c>
      <c r="Y94" s="30">
        <v>1</v>
      </c>
      <c r="Z94" s="31">
        <f t="shared" si="98"/>
        <v>2.8571428571428571E-2</v>
      </c>
      <c r="AA94" s="30">
        <v>0</v>
      </c>
      <c r="AB94" s="31">
        <v>0</v>
      </c>
      <c r="AC94" s="30">
        <v>1</v>
      </c>
      <c r="AD94" s="31">
        <f t="shared" si="99"/>
        <v>2.8571428571428571E-2</v>
      </c>
      <c r="AE94" s="52"/>
    </row>
    <row r="95" spans="13:31" ht="13.5" thickBot="1" x14ac:dyDescent="0.25">
      <c r="N95" s="19" t="s">
        <v>276</v>
      </c>
      <c r="O95">
        <v>3</v>
      </c>
      <c r="P95" s="21">
        <v>7.4999999999999997E-3</v>
      </c>
      <c r="Q95" s="21"/>
      <c r="S95" s="80"/>
      <c r="T95" s="53" t="s">
        <v>500</v>
      </c>
      <c r="U95" s="54">
        <v>100</v>
      </c>
      <c r="V95" s="57" t="s">
        <v>500</v>
      </c>
      <c r="W95" s="54">
        <v>100</v>
      </c>
      <c r="X95" s="57" t="s">
        <v>500</v>
      </c>
      <c r="Y95" s="54">
        <v>65</v>
      </c>
      <c r="Z95" s="57" t="s">
        <v>500</v>
      </c>
      <c r="AA95" s="54">
        <v>100</v>
      </c>
      <c r="AB95" s="57" t="s">
        <v>500</v>
      </c>
      <c r="AC95" s="54">
        <v>365</v>
      </c>
      <c r="AD95" s="57" t="s">
        <v>500</v>
      </c>
      <c r="AE95" s="56"/>
    </row>
    <row r="96" spans="13:31" x14ac:dyDescent="0.2">
      <c r="N96" s="19" t="s">
        <v>275</v>
      </c>
      <c r="O96">
        <v>1</v>
      </c>
      <c r="P96" s="21">
        <v>2.5000000000000001E-3</v>
      </c>
      <c r="Q96" s="21"/>
      <c r="S96" s="32"/>
      <c r="T96" s="44" t="s">
        <v>654</v>
      </c>
      <c r="U96" s="45">
        <v>100</v>
      </c>
      <c r="V96" s="46"/>
      <c r="W96" s="45">
        <v>100</v>
      </c>
      <c r="X96" s="46"/>
      <c r="Y96" s="45">
        <v>100</v>
      </c>
      <c r="Z96" s="46"/>
      <c r="AA96" s="45">
        <v>100</v>
      </c>
      <c r="AB96" s="46"/>
      <c r="AC96" s="45">
        <v>400</v>
      </c>
      <c r="AD96" s="46"/>
      <c r="AE96" s="33"/>
    </row>
    <row r="97" spans="13:17" x14ac:dyDescent="0.2">
      <c r="N97" s="19" t="s">
        <v>277</v>
      </c>
      <c r="O97">
        <v>7</v>
      </c>
      <c r="P97" s="21">
        <v>1.7500000000000002E-2</v>
      </c>
      <c r="Q97" s="21"/>
    </row>
    <row r="98" spans="13:17" x14ac:dyDescent="0.2">
      <c r="N98" s="19" t="s">
        <v>500</v>
      </c>
      <c r="O98">
        <v>364</v>
      </c>
      <c r="P98" s="21">
        <v>0.91</v>
      </c>
      <c r="Q98" s="21"/>
    </row>
    <row r="99" spans="13:17" x14ac:dyDescent="0.2">
      <c r="M99" t="s">
        <v>25</v>
      </c>
      <c r="N99" s="19" t="s">
        <v>59</v>
      </c>
      <c r="O99">
        <v>20</v>
      </c>
      <c r="P99" s="21">
        <v>0.05</v>
      </c>
      <c r="Q99" s="21"/>
    </row>
    <row r="100" spans="13:17" x14ac:dyDescent="0.2">
      <c r="N100" s="19" t="s">
        <v>276</v>
      </c>
      <c r="O100">
        <v>5</v>
      </c>
      <c r="P100" s="21">
        <v>1.2500000000000001E-2</v>
      </c>
      <c r="Q100" s="21"/>
    </row>
    <row r="101" spans="13:17" x14ac:dyDescent="0.2">
      <c r="N101" s="19" t="s">
        <v>275</v>
      </c>
      <c r="O101">
        <v>7</v>
      </c>
      <c r="P101" s="21">
        <v>1.7500000000000002E-2</v>
      </c>
      <c r="Q101" s="21"/>
    </row>
    <row r="102" spans="13:17" x14ac:dyDescent="0.2">
      <c r="N102" s="19" t="s">
        <v>277</v>
      </c>
      <c r="O102">
        <v>3</v>
      </c>
      <c r="P102" s="21">
        <v>7.4999999999999997E-3</v>
      </c>
      <c r="Q102" s="21"/>
    </row>
    <row r="103" spans="13:17" x14ac:dyDescent="0.2">
      <c r="N103" s="19" t="s">
        <v>500</v>
      </c>
      <c r="O103">
        <v>365</v>
      </c>
      <c r="P103" s="21">
        <v>0.91249999999999998</v>
      </c>
      <c r="Q103" s="21"/>
    </row>
    <row r="104" spans="13:17" x14ac:dyDescent="0.2">
      <c r="M104" t="s">
        <v>26</v>
      </c>
      <c r="N104" s="19" t="s">
        <v>59</v>
      </c>
      <c r="O104">
        <v>3</v>
      </c>
      <c r="P104" s="21">
        <v>7.4999999999999997E-3</v>
      </c>
      <c r="Q104" s="21"/>
    </row>
    <row r="105" spans="13:17" x14ac:dyDescent="0.2">
      <c r="N105" s="19" t="s">
        <v>276</v>
      </c>
      <c r="O105">
        <v>1</v>
      </c>
      <c r="P105" s="21">
        <v>2.5000000000000001E-3</v>
      </c>
      <c r="Q105" s="21"/>
    </row>
    <row r="106" spans="13:17" x14ac:dyDescent="0.2">
      <c r="N106" s="19" t="s">
        <v>275</v>
      </c>
      <c r="O106">
        <v>5</v>
      </c>
      <c r="P106" s="21">
        <v>1.2500000000000001E-2</v>
      </c>
      <c r="Q106" s="21"/>
    </row>
    <row r="107" spans="13:17" x14ac:dyDescent="0.2">
      <c r="N107" s="19" t="s">
        <v>277</v>
      </c>
      <c r="O107">
        <v>26</v>
      </c>
      <c r="P107" s="21">
        <v>6.5000000000000002E-2</v>
      </c>
      <c r="Q107" s="21"/>
    </row>
    <row r="108" spans="13:17" x14ac:dyDescent="0.2">
      <c r="N108" s="19" t="s">
        <v>500</v>
      </c>
      <c r="O108">
        <v>365</v>
      </c>
      <c r="P108" s="21">
        <v>0.91249999999999998</v>
      </c>
      <c r="Q108" s="21"/>
    </row>
    <row r="109" spans="13:17" x14ac:dyDescent="0.2">
      <c r="N109" s="22" t="s">
        <v>630</v>
      </c>
      <c r="O109" s="23">
        <v>400</v>
      </c>
      <c r="P109" s="24">
        <v>1</v>
      </c>
      <c r="Q109" s="59"/>
    </row>
  </sheetData>
  <mergeCells count="33">
    <mergeCell ref="AE52:AE54"/>
    <mergeCell ref="AE69:AE72"/>
    <mergeCell ref="S51:S54"/>
    <mergeCell ref="S55:S56"/>
    <mergeCell ref="S57:S67"/>
    <mergeCell ref="S68:S72"/>
    <mergeCell ref="S42:S43"/>
    <mergeCell ref="S44:S46"/>
    <mergeCell ref="S81:S85"/>
    <mergeCell ref="S86:S90"/>
    <mergeCell ref="S91:S95"/>
    <mergeCell ref="S73:S76"/>
    <mergeCell ref="S77:S80"/>
    <mergeCell ref="S47:S50"/>
    <mergeCell ref="AE2:AE4"/>
    <mergeCell ref="S5:S8"/>
    <mergeCell ref="S16:S27"/>
    <mergeCell ref="S28:S36"/>
    <mergeCell ref="S37:S41"/>
    <mergeCell ref="AE38:AE41"/>
    <mergeCell ref="S9:S15"/>
    <mergeCell ref="U2:AD2"/>
    <mergeCell ref="S2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89B0A-D68B-42C2-ADF6-8A1946B90BE1}">
  <sheetPr>
    <outlinePr summaryBelow="0" summaryRight="0"/>
  </sheetPr>
  <dimension ref="A1:AA1000"/>
  <sheetViews>
    <sheetView topLeftCell="C1" workbookViewId="0">
      <selection activeCell="M1" sqref="M1"/>
    </sheetView>
  </sheetViews>
  <sheetFormatPr baseColWidth="10" defaultColWidth="12.5703125" defaultRowHeight="15" customHeight="1" x14ac:dyDescent="0.2"/>
  <cols>
    <col min="1" max="1" width="9" bestFit="1" customWidth="1"/>
    <col min="2" max="2" width="38.85546875" bestFit="1" customWidth="1"/>
    <col min="3" max="3" width="38" bestFit="1" customWidth="1"/>
    <col min="4" max="5" width="40.85546875" bestFit="1" customWidth="1"/>
    <col min="6" max="6" width="35.140625" bestFit="1" customWidth="1"/>
    <col min="7" max="7" width="10" bestFit="1" customWidth="1"/>
    <col min="8" max="8" width="6" bestFit="1" customWidth="1"/>
    <col min="9" max="9" width="28.7109375" bestFit="1" customWidth="1"/>
    <col min="10" max="10" width="7.5703125" bestFit="1" customWidth="1"/>
    <col min="11" max="11" width="19.5703125" bestFit="1" customWidth="1"/>
    <col min="12" max="12" width="38.7109375" bestFit="1" customWidth="1"/>
    <col min="13" max="13" width="43" bestFit="1" customWidth="1"/>
    <col min="14" max="14" width="42.140625" bestFit="1" customWidth="1"/>
    <col min="15" max="16" width="44.5703125" bestFit="1" customWidth="1"/>
    <col min="17" max="17" width="23.28515625" bestFit="1" customWidth="1"/>
    <col min="18" max="18" width="22.42578125" bestFit="1" customWidth="1"/>
    <col min="19" max="20" width="27" bestFit="1" customWidth="1"/>
    <col min="21" max="21" width="37.140625" customWidth="1"/>
    <col min="22" max="22" width="52.28515625" bestFit="1" customWidth="1"/>
    <col min="23" max="23" width="48.85546875" bestFit="1" customWidth="1"/>
    <col min="24" max="24" width="49.7109375" bestFit="1" customWidth="1"/>
    <col min="25" max="25" width="53.5703125" bestFit="1" customWidth="1"/>
    <col min="26" max="26" width="48.85546875" bestFit="1" customWidth="1"/>
    <col min="27" max="27" width="49.7109375" bestFit="1" customWidth="1"/>
  </cols>
  <sheetData>
    <row r="1" spans="1:27" ht="28.5" customHeight="1" x14ac:dyDescent="0.2">
      <c r="A1" s="4" t="s">
        <v>0</v>
      </c>
      <c r="B1" s="4" t="s">
        <v>8</v>
      </c>
      <c r="C1" s="4" t="s">
        <v>9</v>
      </c>
      <c r="D1" s="1" t="s">
        <v>501</v>
      </c>
      <c r="E1" s="1" t="s">
        <v>502</v>
      </c>
      <c r="F1" s="4" t="s">
        <v>1</v>
      </c>
      <c r="G1" s="4" t="s">
        <v>2</v>
      </c>
      <c r="H1" s="4" t="s">
        <v>3</v>
      </c>
      <c r="I1" s="4" t="s">
        <v>4</v>
      </c>
      <c r="J1" s="4" t="s">
        <v>5</v>
      </c>
      <c r="K1" s="4" t="s">
        <v>6</v>
      </c>
      <c r="L1" s="4" t="s">
        <v>7</v>
      </c>
      <c r="M1" s="1" t="s">
        <v>12</v>
      </c>
      <c r="N1" s="1" t="s">
        <v>13</v>
      </c>
      <c r="O1" s="1" t="s">
        <v>503</v>
      </c>
      <c r="P1" s="1" t="s">
        <v>504</v>
      </c>
      <c r="Q1" s="1" t="s">
        <v>16</v>
      </c>
      <c r="R1" s="1" t="s">
        <v>17</v>
      </c>
      <c r="S1" s="1" t="s">
        <v>18</v>
      </c>
      <c r="T1" s="1" t="s">
        <v>19</v>
      </c>
      <c r="U1" s="4" t="s">
        <v>647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</row>
    <row r="2" spans="1:27" ht="15.75" customHeight="1" x14ac:dyDescent="0.2">
      <c r="A2" s="5">
        <v>1</v>
      </c>
      <c r="B2" s="5">
        <v>2</v>
      </c>
      <c r="C2" s="5">
        <v>1</v>
      </c>
      <c r="D2" s="5">
        <v>1</v>
      </c>
      <c r="E2" s="5">
        <v>0</v>
      </c>
      <c r="F2" s="5" t="s">
        <v>27</v>
      </c>
      <c r="G2" s="5" t="s">
        <v>28</v>
      </c>
      <c r="H2" s="5">
        <v>31</v>
      </c>
      <c r="I2" s="5" t="s">
        <v>29</v>
      </c>
      <c r="J2" s="5">
        <v>16</v>
      </c>
      <c r="K2" s="5">
        <v>3</v>
      </c>
      <c r="L2" s="5">
        <v>4</v>
      </c>
      <c r="M2" s="5" t="s">
        <v>30</v>
      </c>
      <c r="N2" s="5" t="s">
        <v>31</v>
      </c>
      <c r="O2" s="5" t="s">
        <v>31</v>
      </c>
      <c r="P2" s="5" t="s">
        <v>500</v>
      </c>
      <c r="Q2" s="5" t="s">
        <v>33</v>
      </c>
      <c r="R2" s="5" t="s">
        <v>34</v>
      </c>
      <c r="S2" s="5" t="s">
        <v>33</v>
      </c>
      <c r="T2" s="5" t="s">
        <v>500</v>
      </c>
      <c r="U2" s="5" t="s">
        <v>35</v>
      </c>
      <c r="V2" s="5" t="s">
        <v>500</v>
      </c>
      <c r="W2" s="5" t="s">
        <v>500</v>
      </c>
      <c r="X2" s="5" t="s">
        <v>500</v>
      </c>
      <c r="Y2" s="5" t="s">
        <v>500</v>
      </c>
      <c r="Z2" s="5" t="s">
        <v>500</v>
      </c>
      <c r="AA2" s="5" t="s">
        <v>500</v>
      </c>
    </row>
    <row r="3" spans="1:27" ht="15.75" customHeight="1" x14ac:dyDescent="0.2">
      <c r="A3" s="5">
        <v>2</v>
      </c>
      <c r="B3" s="5">
        <v>2</v>
      </c>
      <c r="C3" s="5">
        <v>1</v>
      </c>
      <c r="D3" s="5">
        <v>1</v>
      </c>
      <c r="E3" s="5">
        <v>0</v>
      </c>
      <c r="F3" s="5" t="s">
        <v>505</v>
      </c>
      <c r="G3" s="5" t="s">
        <v>28</v>
      </c>
      <c r="H3" s="5">
        <v>37</v>
      </c>
      <c r="I3" s="5" t="s">
        <v>29</v>
      </c>
      <c r="J3" s="5">
        <v>26</v>
      </c>
      <c r="K3" s="5">
        <v>3</v>
      </c>
      <c r="L3" s="5">
        <v>4</v>
      </c>
      <c r="M3" s="5" t="s">
        <v>30</v>
      </c>
      <c r="N3" s="5" t="s">
        <v>31</v>
      </c>
      <c r="O3" s="5" t="s">
        <v>31</v>
      </c>
      <c r="P3" s="5" t="s">
        <v>500</v>
      </c>
      <c r="Q3" s="5" t="s">
        <v>33</v>
      </c>
      <c r="R3" s="5" t="s">
        <v>38</v>
      </c>
      <c r="S3" s="5" t="s">
        <v>34</v>
      </c>
      <c r="T3" s="5" t="s">
        <v>500</v>
      </c>
      <c r="U3" s="5" t="s">
        <v>35</v>
      </c>
      <c r="V3" s="5" t="s">
        <v>500</v>
      </c>
      <c r="W3" s="5" t="s">
        <v>500</v>
      </c>
      <c r="X3" s="5" t="s">
        <v>500</v>
      </c>
      <c r="Y3" s="5" t="s">
        <v>500</v>
      </c>
      <c r="Z3" s="5" t="s">
        <v>500</v>
      </c>
      <c r="AA3" s="5" t="s">
        <v>500</v>
      </c>
    </row>
    <row r="4" spans="1:27" ht="15.75" customHeight="1" x14ac:dyDescent="0.2">
      <c r="A4" s="5">
        <v>3</v>
      </c>
      <c r="B4" s="5">
        <v>2</v>
      </c>
      <c r="C4" s="5">
        <v>1</v>
      </c>
      <c r="D4" s="5">
        <v>1</v>
      </c>
      <c r="E4" s="5">
        <v>0</v>
      </c>
      <c r="F4" s="5" t="s">
        <v>39</v>
      </c>
      <c r="G4" s="5" t="s">
        <v>28</v>
      </c>
      <c r="H4" s="5">
        <v>29</v>
      </c>
      <c r="I4" s="5" t="s">
        <v>29</v>
      </c>
      <c r="J4" s="5">
        <v>16</v>
      </c>
      <c r="K4" s="5">
        <v>3</v>
      </c>
      <c r="L4" s="5">
        <v>4</v>
      </c>
      <c r="M4" s="5" t="s">
        <v>30</v>
      </c>
      <c r="N4" s="5" t="s">
        <v>31</v>
      </c>
      <c r="O4" s="5" t="s">
        <v>31</v>
      </c>
      <c r="P4" s="5" t="s">
        <v>500</v>
      </c>
      <c r="Q4" s="5" t="s">
        <v>33</v>
      </c>
      <c r="R4" s="5" t="s">
        <v>33</v>
      </c>
      <c r="S4" s="5" t="s">
        <v>38</v>
      </c>
      <c r="T4" s="5" t="s">
        <v>500</v>
      </c>
      <c r="U4" s="5" t="s">
        <v>35</v>
      </c>
      <c r="V4" s="5" t="s">
        <v>500</v>
      </c>
      <c r="W4" s="5" t="s">
        <v>500</v>
      </c>
      <c r="X4" s="5" t="s">
        <v>500</v>
      </c>
      <c r="Y4" s="5" t="s">
        <v>500</v>
      </c>
      <c r="Z4" s="5" t="s">
        <v>500</v>
      </c>
      <c r="AA4" s="5" t="s">
        <v>500</v>
      </c>
    </row>
    <row r="5" spans="1:27" ht="15.75" customHeight="1" x14ac:dyDescent="0.2">
      <c r="A5" s="5">
        <v>4</v>
      </c>
      <c r="B5" s="5">
        <v>1</v>
      </c>
      <c r="C5" s="5">
        <v>1</v>
      </c>
      <c r="D5" s="5">
        <v>1</v>
      </c>
      <c r="E5" s="5">
        <v>0</v>
      </c>
      <c r="F5" s="5" t="s">
        <v>40</v>
      </c>
      <c r="G5" s="5" t="s">
        <v>28</v>
      </c>
      <c r="H5" s="5">
        <v>38</v>
      </c>
      <c r="I5" s="5" t="s">
        <v>29</v>
      </c>
      <c r="J5" s="5">
        <v>26</v>
      </c>
      <c r="K5" s="5">
        <v>3</v>
      </c>
      <c r="L5" s="5">
        <v>3</v>
      </c>
      <c r="M5" s="5" t="s">
        <v>31</v>
      </c>
      <c r="N5" s="5" t="s">
        <v>31</v>
      </c>
      <c r="O5" s="5" t="s">
        <v>31</v>
      </c>
      <c r="P5" s="5" t="s">
        <v>500</v>
      </c>
      <c r="Q5" s="5" t="s">
        <v>34</v>
      </c>
      <c r="R5" s="5" t="s">
        <v>38</v>
      </c>
      <c r="S5" s="5" t="s">
        <v>38</v>
      </c>
      <c r="T5" s="5" t="s">
        <v>500</v>
      </c>
      <c r="U5" s="5" t="s">
        <v>35</v>
      </c>
      <c r="V5" s="5" t="s">
        <v>500</v>
      </c>
      <c r="W5" s="5" t="s">
        <v>500</v>
      </c>
      <c r="X5" s="5" t="s">
        <v>500</v>
      </c>
      <c r="Y5" s="5" t="s">
        <v>500</v>
      </c>
      <c r="Z5" s="5" t="s">
        <v>500</v>
      </c>
      <c r="AA5" s="5" t="s">
        <v>500</v>
      </c>
    </row>
    <row r="6" spans="1:27" ht="15.75" customHeight="1" x14ac:dyDescent="0.2">
      <c r="A6" s="5">
        <v>5</v>
      </c>
      <c r="B6" s="5">
        <v>2</v>
      </c>
      <c r="C6" s="5">
        <v>1</v>
      </c>
      <c r="D6" s="5">
        <v>1</v>
      </c>
      <c r="E6" s="5">
        <v>0</v>
      </c>
      <c r="F6" s="5" t="s">
        <v>506</v>
      </c>
      <c r="G6" s="5" t="s">
        <v>28</v>
      </c>
      <c r="H6" s="5">
        <v>41</v>
      </c>
      <c r="I6" s="5" t="s">
        <v>29</v>
      </c>
      <c r="J6" s="5">
        <v>26</v>
      </c>
      <c r="K6" s="5">
        <v>3</v>
      </c>
      <c r="L6" s="5">
        <v>4</v>
      </c>
      <c r="M6" s="5" t="s">
        <v>42</v>
      </c>
      <c r="N6" s="5" t="s">
        <v>31</v>
      </c>
      <c r="O6" s="5" t="s">
        <v>31</v>
      </c>
      <c r="P6" s="5" t="s">
        <v>500</v>
      </c>
      <c r="Q6" s="5" t="s">
        <v>34</v>
      </c>
      <c r="R6" s="5" t="s">
        <v>38</v>
      </c>
      <c r="S6" s="5" t="s">
        <v>38</v>
      </c>
      <c r="T6" s="5" t="s">
        <v>500</v>
      </c>
      <c r="U6" s="5" t="s">
        <v>35</v>
      </c>
      <c r="V6" s="5" t="s">
        <v>500</v>
      </c>
      <c r="W6" s="5" t="s">
        <v>500</v>
      </c>
      <c r="X6" s="5" t="s">
        <v>500</v>
      </c>
      <c r="Y6" s="5" t="s">
        <v>500</v>
      </c>
      <c r="Z6" s="5" t="s">
        <v>500</v>
      </c>
      <c r="AA6" s="5" t="s">
        <v>500</v>
      </c>
    </row>
    <row r="7" spans="1:27" ht="15.75" customHeight="1" x14ac:dyDescent="0.2">
      <c r="A7" s="5">
        <v>6</v>
      </c>
      <c r="B7" s="5">
        <v>2</v>
      </c>
      <c r="C7" s="5">
        <v>1</v>
      </c>
      <c r="D7" s="5">
        <v>1</v>
      </c>
      <c r="E7" s="5">
        <v>0</v>
      </c>
      <c r="F7" s="5" t="s">
        <v>43</v>
      </c>
      <c r="G7" s="5" t="s">
        <v>44</v>
      </c>
      <c r="H7" s="5">
        <v>30</v>
      </c>
      <c r="I7" s="5" t="s">
        <v>29</v>
      </c>
      <c r="J7" s="5">
        <v>26</v>
      </c>
      <c r="K7" s="5">
        <v>3</v>
      </c>
      <c r="L7" s="5">
        <v>4</v>
      </c>
      <c r="M7" s="5" t="s">
        <v>30</v>
      </c>
      <c r="N7" s="5" t="s">
        <v>31</v>
      </c>
      <c r="O7" s="5" t="s">
        <v>31</v>
      </c>
      <c r="P7" s="5" t="s">
        <v>500</v>
      </c>
      <c r="Q7" s="5" t="s">
        <v>34</v>
      </c>
      <c r="R7" s="5" t="s">
        <v>34</v>
      </c>
      <c r="S7" s="5" t="s">
        <v>38</v>
      </c>
      <c r="T7" s="5" t="s">
        <v>500</v>
      </c>
      <c r="U7" s="5" t="s">
        <v>35</v>
      </c>
      <c r="V7" s="5" t="s">
        <v>500</v>
      </c>
      <c r="W7" s="5" t="s">
        <v>500</v>
      </c>
      <c r="X7" s="5" t="s">
        <v>500</v>
      </c>
      <c r="Y7" s="5" t="s">
        <v>500</v>
      </c>
      <c r="Z7" s="5" t="s">
        <v>500</v>
      </c>
      <c r="AA7" s="5" t="s">
        <v>500</v>
      </c>
    </row>
    <row r="8" spans="1:27" ht="15.75" customHeight="1" x14ac:dyDescent="0.2">
      <c r="A8" s="5">
        <v>7</v>
      </c>
      <c r="B8" s="5">
        <v>1</v>
      </c>
      <c r="C8" s="5">
        <v>1</v>
      </c>
      <c r="D8" s="5">
        <v>1</v>
      </c>
      <c r="E8" s="5">
        <v>0</v>
      </c>
      <c r="F8" s="5" t="s">
        <v>45</v>
      </c>
      <c r="G8" s="5" t="s">
        <v>28</v>
      </c>
      <c r="H8" s="5">
        <v>42</v>
      </c>
      <c r="I8" s="5" t="s">
        <v>29</v>
      </c>
      <c r="J8" s="5">
        <v>16</v>
      </c>
      <c r="K8" s="5">
        <v>3</v>
      </c>
      <c r="L8" s="5">
        <v>3</v>
      </c>
      <c r="M8" s="5" t="s">
        <v>31</v>
      </c>
      <c r="N8" s="5" t="s">
        <v>31</v>
      </c>
      <c r="O8" s="5" t="s">
        <v>31</v>
      </c>
      <c r="P8" s="5" t="s">
        <v>500</v>
      </c>
      <c r="Q8" s="5" t="s">
        <v>38</v>
      </c>
      <c r="R8" s="5" t="s">
        <v>38</v>
      </c>
      <c r="S8" s="5" t="s">
        <v>38</v>
      </c>
      <c r="T8" s="5" t="s">
        <v>500</v>
      </c>
      <c r="U8" s="5" t="s">
        <v>35</v>
      </c>
      <c r="V8" s="5" t="s">
        <v>500</v>
      </c>
      <c r="W8" s="5" t="s">
        <v>500</v>
      </c>
      <c r="X8" s="5" t="s">
        <v>500</v>
      </c>
      <c r="Y8" s="5" t="s">
        <v>500</v>
      </c>
      <c r="Z8" s="5" t="s">
        <v>500</v>
      </c>
      <c r="AA8" s="5" t="s">
        <v>500</v>
      </c>
    </row>
    <row r="9" spans="1:27" ht="15.75" customHeight="1" x14ac:dyDescent="0.2">
      <c r="A9" s="5">
        <v>8</v>
      </c>
      <c r="B9" s="5">
        <v>2</v>
      </c>
      <c r="C9" s="5">
        <v>1</v>
      </c>
      <c r="D9" s="5">
        <v>1</v>
      </c>
      <c r="E9" s="5">
        <v>0</v>
      </c>
      <c r="F9" s="5" t="s">
        <v>46</v>
      </c>
      <c r="G9" s="5" t="s">
        <v>28</v>
      </c>
      <c r="H9" s="5">
        <v>39</v>
      </c>
      <c r="I9" s="5" t="s">
        <v>29</v>
      </c>
      <c r="J9" s="5">
        <v>16</v>
      </c>
      <c r="K9" s="5">
        <v>3</v>
      </c>
      <c r="L9" s="5">
        <v>4</v>
      </c>
      <c r="M9" s="5" t="s">
        <v>42</v>
      </c>
      <c r="N9" s="5" t="s">
        <v>31</v>
      </c>
      <c r="O9" s="5" t="s">
        <v>31</v>
      </c>
      <c r="P9" s="5" t="s">
        <v>500</v>
      </c>
      <c r="Q9" s="5" t="s">
        <v>34</v>
      </c>
      <c r="R9" s="5" t="s">
        <v>34</v>
      </c>
      <c r="S9" s="5" t="s">
        <v>38</v>
      </c>
      <c r="T9" s="5" t="s">
        <v>500</v>
      </c>
      <c r="U9" s="5" t="s">
        <v>35</v>
      </c>
      <c r="V9" s="5" t="s">
        <v>500</v>
      </c>
      <c r="W9" s="5" t="s">
        <v>500</v>
      </c>
      <c r="X9" s="5" t="s">
        <v>500</v>
      </c>
      <c r="Y9" s="5" t="s">
        <v>500</v>
      </c>
      <c r="Z9" s="5" t="s">
        <v>500</v>
      </c>
      <c r="AA9" s="5" t="s">
        <v>500</v>
      </c>
    </row>
    <row r="10" spans="1:27" ht="15.75" customHeight="1" x14ac:dyDescent="0.2">
      <c r="A10" s="5">
        <v>9</v>
      </c>
      <c r="B10" s="5">
        <v>2</v>
      </c>
      <c r="C10" s="5">
        <v>1</v>
      </c>
      <c r="D10" s="5">
        <v>1</v>
      </c>
      <c r="E10" s="5">
        <v>0</v>
      </c>
      <c r="F10" s="5" t="s">
        <v>507</v>
      </c>
      <c r="G10" s="5" t="s">
        <v>28</v>
      </c>
      <c r="H10" s="5">
        <v>33</v>
      </c>
      <c r="I10" s="5" t="s">
        <v>29</v>
      </c>
      <c r="J10" s="5">
        <v>26</v>
      </c>
      <c r="K10" s="5">
        <v>3</v>
      </c>
      <c r="L10" s="5">
        <v>4</v>
      </c>
      <c r="M10" s="5" t="s">
        <v>31</v>
      </c>
      <c r="N10" s="5" t="s">
        <v>31</v>
      </c>
      <c r="O10" s="5" t="s">
        <v>31</v>
      </c>
      <c r="P10" s="5" t="s">
        <v>500</v>
      </c>
      <c r="Q10" s="5" t="s">
        <v>38</v>
      </c>
      <c r="R10" s="5" t="s">
        <v>38</v>
      </c>
      <c r="S10" s="5" t="s">
        <v>34</v>
      </c>
      <c r="T10" s="5" t="s">
        <v>500</v>
      </c>
      <c r="U10" s="5" t="s">
        <v>35</v>
      </c>
      <c r="V10" s="5" t="s">
        <v>500</v>
      </c>
      <c r="W10" s="5" t="s">
        <v>500</v>
      </c>
      <c r="X10" s="5" t="s">
        <v>500</v>
      </c>
      <c r="Y10" s="5" t="s">
        <v>500</v>
      </c>
      <c r="Z10" s="5" t="s">
        <v>500</v>
      </c>
      <c r="AA10" s="5" t="s">
        <v>500</v>
      </c>
    </row>
    <row r="11" spans="1:27" ht="15.75" customHeight="1" x14ac:dyDescent="0.2">
      <c r="A11" s="5">
        <v>10</v>
      </c>
      <c r="B11" s="6">
        <v>2</v>
      </c>
      <c r="C11" s="5">
        <v>1</v>
      </c>
      <c r="D11" s="5">
        <v>1</v>
      </c>
      <c r="E11" s="5">
        <v>0</v>
      </c>
      <c r="F11" s="5" t="s">
        <v>49</v>
      </c>
      <c r="G11" s="5" t="s">
        <v>44</v>
      </c>
      <c r="H11" s="5">
        <v>39</v>
      </c>
      <c r="I11" s="5" t="s">
        <v>29</v>
      </c>
      <c r="J11" s="5">
        <v>16</v>
      </c>
      <c r="K11" s="5">
        <v>3</v>
      </c>
      <c r="L11" s="5">
        <v>4</v>
      </c>
      <c r="M11" s="5" t="s">
        <v>30</v>
      </c>
      <c r="N11" s="5" t="s">
        <v>31</v>
      </c>
      <c r="O11" s="5" t="s">
        <v>31</v>
      </c>
      <c r="P11" s="5" t="s">
        <v>500</v>
      </c>
      <c r="Q11" s="5" t="s">
        <v>34</v>
      </c>
      <c r="R11" s="5" t="s">
        <v>34</v>
      </c>
      <c r="S11" s="5" t="s">
        <v>34</v>
      </c>
      <c r="T11" s="5" t="s">
        <v>500</v>
      </c>
      <c r="U11" s="5" t="s">
        <v>35</v>
      </c>
      <c r="V11" s="5" t="s">
        <v>500</v>
      </c>
      <c r="W11" s="5" t="s">
        <v>500</v>
      </c>
      <c r="X11" s="5" t="s">
        <v>500</v>
      </c>
      <c r="Y11" s="5" t="s">
        <v>500</v>
      </c>
      <c r="Z11" s="5" t="s">
        <v>500</v>
      </c>
      <c r="AA11" s="5" t="s">
        <v>500</v>
      </c>
    </row>
    <row r="12" spans="1:27" ht="15.75" customHeight="1" x14ac:dyDescent="0.2">
      <c r="A12" s="5">
        <v>11</v>
      </c>
      <c r="B12" s="6">
        <v>2</v>
      </c>
      <c r="C12" s="5">
        <v>1</v>
      </c>
      <c r="D12" s="5">
        <v>1</v>
      </c>
      <c r="E12" s="5">
        <v>0</v>
      </c>
      <c r="F12" s="5" t="s">
        <v>50</v>
      </c>
      <c r="G12" s="5" t="s">
        <v>44</v>
      </c>
      <c r="H12" s="5">
        <v>43</v>
      </c>
      <c r="I12" s="5" t="s">
        <v>29</v>
      </c>
      <c r="J12" s="5">
        <v>26</v>
      </c>
      <c r="K12" s="5">
        <v>3</v>
      </c>
      <c r="L12" s="5">
        <v>4</v>
      </c>
      <c r="M12" s="5" t="s">
        <v>30</v>
      </c>
      <c r="N12" s="5" t="s">
        <v>31</v>
      </c>
      <c r="O12" s="5" t="s">
        <v>31</v>
      </c>
      <c r="P12" s="5" t="s">
        <v>500</v>
      </c>
      <c r="Q12" s="5" t="s">
        <v>38</v>
      </c>
      <c r="R12" s="5" t="s">
        <v>38</v>
      </c>
      <c r="S12" s="5" t="s">
        <v>34</v>
      </c>
      <c r="T12" s="5" t="s">
        <v>500</v>
      </c>
      <c r="U12" s="5" t="s">
        <v>35</v>
      </c>
      <c r="V12" s="5" t="s">
        <v>500</v>
      </c>
      <c r="W12" s="5" t="s">
        <v>500</v>
      </c>
      <c r="X12" s="5" t="s">
        <v>500</v>
      </c>
      <c r="Y12" s="5" t="s">
        <v>500</v>
      </c>
      <c r="Z12" s="5" t="s">
        <v>500</v>
      </c>
      <c r="AA12" s="5" t="s">
        <v>500</v>
      </c>
    </row>
    <row r="13" spans="1:27" ht="25.5" customHeight="1" x14ac:dyDescent="0.2">
      <c r="A13" s="5">
        <v>12</v>
      </c>
      <c r="B13" s="6">
        <v>2</v>
      </c>
      <c r="C13" s="5">
        <v>1</v>
      </c>
      <c r="D13" s="5">
        <v>1</v>
      </c>
      <c r="E13" s="5">
        <v>0</v>
      </c>
      <c r="F13" s="5" t="s">
        <v>51</v>
      </c>
      <c r="G13" s="5" t="s">
        <v>44</v>
      </c>
      <c r="H13" s="5">
        <v>67</v>
      </c>
      <c r="I13" s="5" t="s">
        <v>29</v>
      </c>
      <c r="J13" s="5">
        <v>16</v>
      </c>
      <c r="K13" s="5">
        <v>3</v>
      </c>
      <c r="L13" s="5">
        <v>4</v>
      </c>
      <c r="M13" s="5" t="s">
        <v>42</v>
      </c>
      <c r="N13" s="5" t="s">
        <v>31</v>
      </c>
      <c r="O13" s="5" t="s">
        <v>31</v>
      </c>
      <c r="P13" s="5" t="s">
        <v>500</v>
      </c>
      <c r="Q13" s="5" t="s">
        <v>38</v>
      </c>
      <c r="R13" s="5" t="s">
        <v>34</v>
      </c>
      <c r="S13" s="5" t="s">
        <v>34</v>
      </c>
      <c r="T13" s="5" t="s">
        <v>500</v>
      </c>
      <c r="U13" s="5" t="s">
        <v>35</v>
      </c>
      <c r="V13" s="5" t="s">
        <v>500</v>
      </c>
      <c r="W13" s="5" t="s">
        <v>500</v>
      </c>
      <c r="X13" s="5" t="s">
        <v>500</v>
      </c>
      <c r="Y13" s="5" t="s">
        <v>500</v>
      </c>
      <c r="Z13" s="5" t="s">
        <v>500</v>
      </c>
      <c r="AA13" s="5" t="s">
        <v>500</v>
      </c>
    </row>
    <row r="14" spans="1:27" ht="24.75" customHeight="1" x14ac:dyDescent="0.2">
      <c r="A14" s="5">
        <v>13</v>
      </c>
      <c r="B14" s="6">
        <v>2</v>
      </c>
      <c r="C14" s="5">
        <v>1</v>
      </c>
      <c r="D14" s="5">
        <v>1</v>
      </c>
      <c r="E14" s="5">
        <v>0</v>
      </c>
      <c r="F14" s="5" t="s">
        <v>53</v>
      </c>
      <c r="G14" s="5" t="s">
        <v>44</v>
      </c>
      <c r="H14" s="5">
        <v>41</v>
      </c>
      <c r="I14" s="5" t="s">
        <v>29</v>
      </c>
      <c r="J14" s="5">
        <v>16</v>
      </c>
      <c r="K14" s="5">
        <v>3</v>
      </c>
      <c r="L14" s="5">
        <v>4</v>
      </c>
      <c r="M14" s="5" t="s">
        <v>42</v>
      </c>
      <c r="N14" s="5" t="s">
        <v>31</v>
      </c>
      <c r="O14" s="5" t="s">
        <v>31</v>
      </c>
      <c r="P14" s="5" t="s">
        <v>500</v>
      </c>
      <c r="Q14" s="5" t="s">
        <v>33</v>
      </c>
      <c r="R14" s="7" t="s">
        <v>33</v>
      </c>
      <c r="S14" s="5" t="s">
        <v>34</v>
      </c>
      <c r="T14" s="5" t="s">
        <v>500</v>
      </c>
      <c r="U14" s="5" t="s">
        <v>54</v>
      </c>
      <c r="V14" s="5" t="s">
        <v>500</v>
      </c>
      <c r="W14" s="5" t="s">
        <v>500</v>
      </c>
      <c r="X14" s="5" t="s">
        <v>500</v>
      </c>
      <c r="Y14" s="5" t="s">
        <v>500</v>
      </c>
      <c r="Z14" s="5" t="s">
        <v>500</v>
      </c>
      <c r="AA14" s="5" t="s">
        <v>500</v>
      </c>
    </row>
    <row r="15" spans="1:27" ht="24" customHeight="1" x14ac:dyDescent="0.2">
      <c r="A15" s="5">
        <v>14</v>
      </c>
      <c r="B15" s="6">
        <v>0</v>
      </c>
      <c r="C15" s="5">
        <v>0</v>
      </c>
      <c r="D15" s="5">
        <v>0</v>
      </c>
      <c r="E15" s="5">
        <v>0</v>
      </c>
      <c r="F15" s="5" t="s">
        <v>55</v>
      </c>
      <c r="G15" s="5" t="s">
        <v>44</v>
      </c>
      <c r="H15" s="5">
        <v>60</v>
      </c>
      <c r="I15" s="5" t="s">
        <v>29</v>
      </c>
      <c r="J15" s="5">
        <v>16</v>
      </c>
      <c r="K15" s="5">
        <v>1</v>
      </c>
      <c r="L15" s="5">
        <v>0</v>
      </c>
      <c r="M15" s="5" t="s">
        <v>30</v>
      </c>
      <c r="N15" s="5" t="s">
        <v>500</v>
      </c>
      <c r="O15" s="5" t="s">
        <v>500</v>
      </c>
      <c r="P15" s="5" t="s">
        <v>500</v>
      </c>
      <c r="Q15" s="5" t="s">
        <v>34</v>
      </c>
      <c r="R15" s="5" t="s">
        <v>500</v>
      </c>
      <c r="S15" s="5" t="s">
        <v>500</v>
      </c>
      <c r="T15" s="5" t="s">
        <v>500</v>
      </c>
      <c r="U15" s="8" t="s">
        <v>54</v>
      </c>
      <c r="V15" s="5" t="s">
        <v>500</v>
      </c>
      <c r="W15" s="5" t="s">
        <v>500</v>
      </c>
      <c r="X15" s="5" t="s">
        <v>500</v>
      </c>
      <c r="Y15" s="5" t="s">
        <v>500</v>
      </c>
      <c r="Z15" s="5" t="s">
        <v>500</v>
      </c>
      <c r="AA15" s="5" t="s">
        <v>500</v>
      </c>
    </row>
    <row r="16" spans="1:27" ht="15.75" customHeight="1" x14ac:dyDescent="0.2">
      <c r="A16" s="5">
        <v>15</v>
      </c>
      <c r="B16" s="6">
        <v>2</v>
      </c>
      <c r="C16" s="5">
        <v>1</v>
      </c>
      <c r="D16" s="5">
        <v>1</v>
      </c>
      <c r="E16" s="5">
        <v>0</v>
      </c>
      <c r="F16" s="5" t="s">
        <v>56</v>
      </c>
      <c r="G16" s="5" t="s">
        <v>28</v>
      </c>
      <c r="H16" s="9">
        <v>38</v>
      </c>
      <c r="I16" s="5" t="s">
        <v>29</v>
      </c>
      <c r="J16" s="5">
        <v>16</v>
      </c>
      <c r="K16" s="5">
        <v>3</v>
      </c>
      <c r="L16" s="5">
        <v>4</v>
      </c>
      <c r="M16" s="5" t="s">
        <v>30</v>
      </c>
      <c r="N16" s="5" t="s">
        <v>31</v>
      </c>
      <c r="O16" s="5" t="s">
        <v>31</v>
      </c>
      <c r="P16" s="5" t="s">
        <v>500</v>
      </c>
      <c r="Q16" s="5" t="s">
        <v>38</v>
      </c>
      <c r="R16" s="5" t="s">
        <v>38</v>
      </c>
      <c r="S16" s="5" t="s">
        <v>38</v>
      </c>
      <c r="T16" s="5" t="s">
        <v>500</v>
      </c>
      <c r="U16" s="5" t="s">
        <v>35</v>
      </c>
      <c r="V16" s="5" t="s">
        <v>500</v>
      </c>
      <c r="W16" s="5" t="s">
        <v>500</v>
      </c>
      <c r="X16" s="5" t="s">
        <v>500</v>
      </c>
      <c r="Y16" s="5" t="s">
        <v>500</v>
      </c>
      <c r="Z16" s="5" t="s">
        <v>500</v>
      </c>
      <c r="AA16" s="5" t="s">
        <v>500</v>
      </c>
    </row>
    <row r="17" spans="1:27" ht="15.75" customHeight="1" x14ac:dyDescent="0.2">
      <c r="A17" s="5">
        <v>16</v>
      </c>
      <c r="B17" s="6">
        <v>1</v>
      </c>
      <c r="C17" s="5">
        <v>1</v>
      </c>
      <c r="D17" s="5">
        <v>1</v>
      </c>
      <c r="E17" s="5">
        <v>0</v>
      </c>
      <c r="F17" s="5" t="s">
        <v>508</v>
      </c>
      <c r="G17" s="5" t="s">
        <v>28</v>
      </c>
      <c r="H17" s="5">
        <v>20</v>
      </c>
      <c r="I17" s="5" t="s">
        <v>29</v>
      </c>
      <c r="J17" s="5">
        <v>16</v>
      </c>
      <c r="K17" s="5">
        <v>3</v>
      </c>
      <c r="L17" s="5">
        <v>3</v>
      </c>
      <c r="M17" s="5" t="s">
        <v>31</v>
      </c>
      <c r="N17" s="5" t="s">
        <v>31</v>
      </c>
      <c r="O17" s="5" t="s">
        <v>31</v>
      </c>
      <c r="P17" s="5" t="s">
        <v>500</v>
      </c>
      <c r="Q17" s="5" t="s">
        <v>38</v>
      </c>
      <c r="R17" s="5" t="s">
        <v>38</v>
      </c>
      <c r="S17" s="5" t="s">
        <v>38</v>
      </c>
      <c r="T17" s="5" t="s">
        <v>500</v>
      </c>
      <c r="U17" s="5" t="s">
        <v>58</v>
      </c>
      <c r="V17" s="5" t="s">
        <v>59</v>
      </c>
      <c r="W17" s="5" t="s">
        <v>500</v>
      </c>
      <c r="X17" s="5" t="s">
        <v>500</v>
      </c>
      <c r="Y17" s="5" t="s">
        <v>500</v>
      </c>
      <c r="Z17" s="5" t="s">
        <v>500</v>
      </c>
      <c r="AA17" s="5" t="s">
        <v>500</v>
      </c>
    </row>
    <row r="18" spans="1:27" ht="15.75" customHeight="1" x14ac:dyDescent="0.2">
      <c r="A18" s="5">
        <v>17</v>
      </c>
      <c r="B18" s="6">
        <v>2</v>
      </c>
      <c r="C18" s="5">
        <v>1</v>
      </c>
      <c r="D18" s="5">
        <v>2</v>
      </c>
      <c r="E18" s="5">
        <v>0</v>
      </c>
      <c r="F18" s="5" t="s">
        <v>509</v>
      </c>
      <c r="G18" s="5" t="s">
        <v>28</v>
      </c>
      <c r="H18" s="5">
        <v>51</v>
      </c>
      <c r="I18" s="5" t="s">
        <v>29</v>
      </c>
      <c r="J18" s="5">
        <v>26</v>
      </c>
      <c r="K18" s="5">
        <v>3</v>
      </c>
      <c r="L18" s="5">
        <v>5</v>
      </c>
      <c r="M18" s="5" t="s">
        <v>61</v>
      </c>
      <c r="N18" s="5" t="s">
        <v>31</v>
      </c>
      <c r="O18" s="10" t="s">
        <v>133</v>
      </c>
      <c r="P18" s="5" t="s">
        <v>500</v>
      </c>
      <c r="Q18" s="5" t="s">
        <v>34</v>
      </c>
      <c r="R18" s="5" t="s">
        <v>34</v>
      </c>
      <c r="S18" s="5" t="s">
        <v>34</v>
      </c>
      <c r="T18" s="5" t="s">
        <v>500</v>
      </c>
      <c r="U18" s="5" t="s">
        <v>35</v>
      </c>
      <c r="V18" s="5" t="s">
        <v>500</v>
      </c>
      <c r="W18" s="5" t="s">
        <v>500</v>
      </c>
      <c r="X18" s="5" t="s">
        <v>500</v>
      </c>
      <c r="Y18" s="5" t="s">
        <v>500</v>
      </c>
      <c r="Z18" s="5" t="s">
        <v>500</v>
      </c>
      <c r="AA18" s="5" t="s">
        <v>500</v>
      </c>
    </row>
    <row r="19" spans="1:27" ht="15.75" customHeight="1" x14ac:dyDescent="0.2">
      <c r="A19" s="5">
        <v>18</v>
      </c>
      <c r="B19" s="6">
        <v>2</v>
      </c>
      <c r="C19" s="5">
        <v>1</v>
      </c>
      <c r="D19" s="5">
        <v>1</v>
      </c>
      <c r="E19" s="5">
        <v>0</v>
      </c>
      <c r="F19" s="5" t="s">
        <v>63</v>
      </c>
      <c r="G19" s="5" t="s">
        <v>44</v>
      </c>
      <c r="H19" s="5">
        <v>57</v>
      </c>
      <c r="I19" s="5" t="s">
        <v>29</v>
      </c>
      <c r="J19" s="5">
        <v>26</v>
      </c>
      <c r="K19" s="5">
        <v>3</v>
      </c>
      <c r="L19" s="5">
        <v>4</v>
      </c>
      <c r="M19" s="5" t="s">
        <v>30</v>
      </c>
      <c r="N19" s="5" t="s">
        <v>31</v>
      </c>
      <c r="O19" s="5" t="s">
        <v>31</v>
      </c>
      <c r="P19" s="5" t="s">
        <v>500</v>
      </c>
      <c r="Q19" s="5" t="s">
        <v>34</v>
      </c>
      <c r="R19" s="5" t="s">
        <v>34</v>
      </c>
      <c r="S19" s="5" t="s">
        <v>34</v>
      </c>
      <c r="T19" s="5" t="s">
        <v>500</v>
      </c>
      <c r="U19" s="5" t="s">
        <v>35</v>
      </c>
      <c r="V19" s="5" t="s">
        <v>500</v>
      </c>
      <c r="W19" s="5" t="s">
        <v>500</v>
      </c>
      <c r="X19" s="5" t="s">
        <v>500</v>
      </c>
      <c r="Y19" s="5" t="s">
        <v>500</v>
      </c>
      <c r="Z19" s="5" t="s">
        <v>500</v>
      </c>
      <c r="AA19" s="5" t="s">
        <v>500</v>
      </c>
    </row>
    <row r="20" spans="1:27" ht="15.75" customHeight="1" x14ac:dyDescent="0.2">
      <c r="A20" s="5">
        <v>19</v>
      </c>
      <c r="B20" s="6">
        <v>2</v>
      </c>
      <c r="C20" s="5">
        <v>1</v>
      </c>
      <c r="D20" s="5">
        <v>1</v>
      </c>
      <c r="E20" s="5">
        <v>0</v>
      </c>
      <c r="F20" s="5" t="s">
        <v>64</v>
      </c>
      <c r="G20" s="5" t="s">
        <v>28</v>
      </c>
      <c r="H20" s="5">
        <v>25</v>
      </c>
      <c r="I20" s="5" t="s">
        <v>29</v>
      </c>
      <c r="J20" s="5">
        <v>26</v>
      </c>
      <c r="K20" s="5">
        <v>3</v>
      </c>
      <c r="L20" s="5">
        <v>4</v>
      </c>
      <c r="M20" s="5" t="s">
        <v>30</v>
      </c>
      <c r="N20" s="5" t="s">
        <v>31</v>
      </c>
      <c r="O20" s="5" t="s">
        <v>31</v>
      </c>
      <c r="P20" s="5" t="s">
        <v>500</v>
      </c>
      <c r="Q20" s="5" t="s">
        <v>38</v>
      </c>
      <c r="R20" s="5" t="s">
        <v>38</v>
      </c>
      <c r="S20" s="5" t="s">
        <v>34</v>
      </c>
      <c r="T20" s="5" t="s">
        <v>500</v>
      </c>
      <c r="U20" s="5" t="s">
        <v>35</v>
      </c>
      <c r="V20" s="5" t="s">
        <v>500</v>
      </c>
      <c r="W20" s="5" t="s">
        <v>500</v>
      </c>
      <c r="X20" s="5" t="s">
        <v>500</v>
      </c>
      <c r="Y20" s="5" t="s">
        <v>500</v>
      </c>
      <c r="Z20" s="5" t="s">
        <v>500</v>
      </c>
      <c r="AA20" s="5" t="s">
        <v>500</v>
      </c>
    </row>
    <row r="21" spans="1:27" ht="15.75" customHeight="1" x14ac:dyDescent="0.2">
      <c r="A21" s="5">
        <v>20</v>
      </c>
      <c r="B21" s="6">
        <v>1</v>
      </c>
      <c r="C21" s="5">
        <v>1</v>
      </c>
      <c r="D21" s="5">
        <v>1</v>
      </c>
      <c r="E21" s="5">
        <v>0</v>
      </c>
      <c r="F21" s="5" t="s">
        <v>510</v>
      </c>
      <c r="G21" s="5" t="s">
        <v>28</v>
      </c>
      <c r="H21" s="5">
        <v>38</v>
      </c>
      <c r="I21" s="5" t="s">
        <v>29</v>
      </c>
      <c r="J21" s="5">
        <v>26</v>
      </c>
      <c r="K21" s="5">
        <v>3</v>
      </c>
      <c r="L21" s="5">
        <v>3</v>
      </c>
      <c r="M21" s="5" t="s">
        <v>31</v>
      </c>
      <c r="N21" s="5" t="s">
        <v>31</v>
      </c>
      <c r="O21" s="5" t="s">
        <v>31</v>
      </c>
      <c r="P21" s="5" t="s">
        <v>500</v>
      </c>
      <c r="Q21" s="5" t="s">
        <v>38</v>
      </c>
      <c r="R21" s="5" t="s">
        <v>38</v>
      </c>
      <c r="S21" s="5" t="s">
        <v>34</v>
      </c>
      <c r="T21" s="5" t="s">
        <v>500</v>
      </c>
      <c r="U21" s="5" t="s">
        <v>35</v>
      </c>
      <c r="V21" s="5" t="s">
        <v>500</v>
      </c>
      <c r="W21" s="5" t="s">
        <v>500</v>
      </c>
      <c r="X21" s="5" t="s">
        <v>500</v>
      </c>
      <c r="Y21" s="5" t="s">
        <v>500</v>
      </c>
      <c r="Z21" s="5" t="s">
        <v>500</v>
      </c>
      <c r="AA21" s="5" t="s">
        <v>500</v>
      </c>
    </row>
    <row r="22" spans="1:27" ht="15.75" customHeight="1" x14ac:dyDescent="0.2">
      <c r="A22" s="5">
        <v>21</v>
      </c>
      <c r="B22" s="6">
        <v>2</v>
      </c>
      <c r="C22" s="5">
        <v>1</v>
      </c>
      <c r="D22" s="5">
        <v>1</v>
      </c>
      <c r="E22" s="5">
        <v>0</v>
      </c>
      <c r="F22" s="5" t="s">
        <v>66</v>
      </c>
      <c r="G22" s="5" t="s">
        <v>44</v>
      </c>
      <c r="H22" s="5">
        <v>76</v>
      </c>
      <c r="I22" s="5" t="s">
        <v>29</v>
      </c>
      <c r="J22" s="5">
        <v>26</v>
      </c>
      <c r="K22" s="5">
        <v>3</v>
      </c>
      <c r="L22" s="5">
        <v>4</v>
      </c>
      <c r="M22" s="5" t="s">
        <v>30</v>
      </c>
      <c r="N22" s="5" t="s">
        <v>31</v>
      </c>
      <c r="O22" s="5" t="s">
        <v>31</v>
      </c>
      <c r="P22" s="5" t="s">
        <v>500</v>
      </c>
      <c r="Q22" s="5" t="s">
        <v>38</v>
      </c>
      <c r="R22" s="5" t="s">
        <v>38</v>
      </c>
      <c r="S22" s="5" t="s">
        <v>38</v>
      </c>
      <c r="T22" s="5" t="s">
        <v>500</v>
      </c>
      <c r="U22" s="5" t="s">
        <v>54</v>
      </c>
      <c r="V22" s="5" t="s">
        <v>500</v>
      </c>
      <c r="W22" s="5" t="s">
        <v>500</v>
      </c>
      <c r="X22" s="5" t="s">
        <v>500</v>
      </c>
      <c r="Y22" s="5" t="s">
        <v>500</v>
      </c>
      <c r="Z22" s="5" t="s">
        <v>500</v>
      </c>
      <c r="AA22" s="5" t="s">
        <v>500</v>
      </c>
    </row>
    <row r="23" spans="1:27" ht="15.75" customHeight="1" x14ac:dyDescent="0.2">
      <c r="A23" s="5">
        <v>22</v>
      </c>
      <c r="B23" s="5">
        <v>2</v>
      </c>
      <c r="C23" s="5">
        <v>1</v>
      </c>
      <c r="D23" s="5">
        <v>1</v>
      </c>
      <c r="E23" s="5">
        <v>0</v>
      </c>
      <c r="F23" s="5" t="s">
        <v>67</v>
      </c>
      <c r="G23" s="5" t="s">
        <v>28</v>
      </c>
      <c r="H23" s="5">
        <v>84</v>
      </c>
      <c r="I23" s="5" t="s">
        <v>29</v>
      </c>
      <c r="J23" s="5">
        <v>16</v>
      </c>
      <c r="K23" s="5">
        <v>3</v>
      </c>
      <c r="L23" s="5">
        <v>4</v>
      </c>
      <c r="M23" s="5" t="s">
        <v>61</v>
      </c>
      <c r="N23" s="5" t="s">
        <v>31</v>
      </c>
      <c r="O23" s="5" t="s">
        <v>31</v>
      </c>
      <c r="P23" s="5" t="s">
        <v>500</v>
      </c>
      <c r="Q23" s="5" t="s">
        <v>34</v>
      </c>
      <c r="R23" s="5" t="s">
        <v>34</v>
      </c>
      <c r="S23" s="5" t="s">
        <v>38</v>
      </c>
      <c r="T23" s="5" t="s">
        <v>500</v>
      </c>
      <c r="U23" s="5" t="s">
        <v>35</v>
      </c>
      <c r="V23" s="5" t="s">
        <v>500</v>
      </c>
      <c r="W23" s="5" t="s">
        <v>500</v>
      </c>
      <c r="X23" s="5" t="s">
        <v>500</v>
      </c>
      <c r="Y23" s="5" t="s">
        <v>500</v>
      </c>
      <c r="Z23" s="5" t="s">
        <v>500</v>
      </c>
      <c r="AA23" s="5" t="s">
        <v>500</v>
      </c>
    </row>
    <row r="24" spans="1:27" ht="15.75" customHeight="1" x14ac:dyDescent="0.2">
      <c r="A24" s="5">
        <v>23</v>
      </c>
      <c r="B24" s="5">
        <v>2</v>
      </c>
      <c r="C24" s="5">
        <v>1</v>
      </c>
      <c r="D24" s="5">
        <v>1</v>
      </c>
      <c r="E24" s="5">
        <v>0</v>
      </c>
      <c r="F24" s="5" t="s">
        <v>68</v>
      </c>
      <c r="G24" s="5" t="s">
        <v>28</v>
      </c>
      <c r="H24" s="5">
        <v>52</v>
      </c>
      <c r="I24" s="5" t="s">
        <v>29</v>
      </c>
      <c r="J24" s="5">
        <v>16</v>
      </c>
      <c r="K24" s="5">
        <v>3</v>
      </c>
      <c r="L24" s="5">
        <v>4</v>
      </c>
      <c r="M24" s="5" t="s">
        <v>30</v>
      </c>
      <c r="N24" s="5" t="s">
        <v>31</v>
      </c>
      <c r="O24" s="5" t="s">
        <v>31</v>
      </c>
      <c r="P24" s="5" t="s">
        <v>500</v>
      </c>
      <c r="Q24" s="5" t="s">
        <v>33</v>
      </c>
      <c r="R24" s="5" t="s">
        <v>38</v>
      </c>
      <c r="S24" s="5" t="s">
        <v>38</v>
      </c>
      <c r="T24" s="5" t="s">
        <v>500</v>
      </c>
      <c r="U24" s="5" t="s">
        <v>54</v>
      </c>
      <c r="V24" s="5" t="s">
        <v>500</v>
      </c>
      <c r="W24" s="5" t="s">
        <v>500</v>
      </c>
      <c r="X24" s="5" t="s">
        <v>500</v>
      </c>
      <c r="Y24" s="5" t="s">
        <v>500</v>
      </c>
      <c r="Z24" s="5" t="s">
        <v>500</v>
      </c>
      <c r="AA24" s="5" t="s">
        <v>500</v>
      </c>
    </row>
    <row r="25" spans="1:27" ht="15.75" customHeight="1" x14ac:dyDescent="0.2">
      <c r="A25" s="5">
        <v>24</v>
      </c>
      <c r="B25" s="5">
        <v>2</v>
      </c>
      <c r="C25" s="5">
        <v>1</v>
      </c>
      <c r="D25" s="5">
        <v>1</v>
      </c>
      <c r="E25" s="5">
        <v>0</v>
      </c>
      <c r="F25" s="5" t="s">
        <v>69</v>
      </c>
      <c r="G25" s="5" t="s">
        <v>28</v>
      </c>
      <c r="H25" s="5">
        <v>31</v>
      </c>
      <c r="I25" s="5" t="s">
        <v>29</v>
      </c>
      <c r="J25" s="5">
        <v>26</v>
      </c>
      <c r="K25" s="5">
        <v>2</v>
      </c>
      <c r="L25" s="5">
        <v>4</v>
      </c>
      <c r="M25" s="5" t="s">
        <v>30</v>
      </c>
      <c r="N25" s="5" t="s">
        <v>31</v>
      </c>
      <c r="O25" s="5" t="s">
        <v>31</v>
      </c>
      <c r="P25" s="5" t="s">
        <v>500</v>
      </c>
      <c r="Q25" s="5" t="s">
        <v>38</v>
      </c>
      <c r="R25" s="5" t="s">
        <v>33</v>
      </c>
      <c r="S25" s="5" t="s">
        <v>33</v>
      </c>
      <c r="T25" s="5" t="s">
        <v>500</v>
      </c>
      <c r="U25" s="5" t="s">
        <v>54</v>
      </c>
      <c r="V25" s="5" t="s">
        <v>500</v>
      </c>
      <c r="W25" s="5" t="s">
        <v>500</v>
      </c>
      <c r="X25" s="5" t="s">
        <v>500</v>
      </c>
      <c r="Y25" s="5" t="s">
        <v>500</v>
      </c>
      <c r="Z25" s="5" t="s">
        <v>500</v>
      </c>
      <c r="AA25" s="5" t="s">
        <v>500</v>
      </c>
    </row>
    <row r="26" spans="1:27" ht="15.75" customHeight="1" x14ac:dyDescent="0.2">
      <c r="A26" s="5">
        <v>25</v>
      </c>
      <c r="B26" s="5">
        <v>2</v>
      </c>
      <c r="C26" s="5">
        <v>2</v>
      </c>
      <c r="D26" s="5">
        <v>1</v>
      </c>
      <c r="E26" s="5">
        <v>0</v>
      </c>
      <c r="F26" s="5" t="s">
        <v>70</v>
      </c>
      <c r="G26" s="5" t="s">
        <v>44</v>
      </c>
      <c r="H26" s="5">
        <v>61</v>
      </c>
      <c r="I26" s="5" t="s">
        <v>29</v>
      </c>
      <c r="J26" s="5">
        <v>16</v>
      </c>
      <c r="K26" s="5">
        <v>3</v>
      </c>
      <c r="L26" s="5">
        <v>5</v>
      </c>
      <c r="M26" s="5" t="s">
        <v>30</v>
      </c>
      <c r="N26" s="5" t="s">
        <v>30</v>
      </c>
      <c r="O26" s="5" t="s">
        <v>31</v>
      </c>
      <c r="P26" s="5" t="s">
        <v>500</v>
      </c>
      <c r="Q26" s="5" t="s">
        <v>34</v>
      </c>
      <c r="R26" s="5" t="s">
        <v>34</v>
      </c>
      <c r="S26" s="5" t="s">
        <v>34</v>
      </c>
      <c r="T26" s="5" t="s">
        <v>500</v>
      </c>
      <c r="U26" s="5" t="s">
        <v>35</v>
      </c>
      <c r="V26" s="5" t="s">
        <v>500</v>
      </c>
      <c r="W26" s="5" t="s">
        <v>500</v>
      </c>
      <c r="X26" s="5" t="s">
        <v>500</v>
      </c>
      <c r="Y26" s="5" t="s">
        <v>500</v>
      </c>
      <c r="Z26" s="5" t="s">
        <v>500</v>
      </c>
      <c r="AA26" s="5" t="s">
        <v>500</v>
      </c>
    </row>
    <row r="27" spans="1:27" ht="15.75" customHeight="1" x14ac:dyDescent="0.2">
      <c r="A27" s="5">
        <v>26</v>
      </c>
      <c r="B27" s="5">
        <v>2</v>
      </c>
      <c r="C27" s="5">
        <v>1</v>
      </c>
      <c r="D27" s="5">
        <v>1</v>
      </c>
      <c r="E27" s="5">
        <v>0</v>
      </c>
      <c r="F27" s="5" t="s">
        <v>511</v>
      </c>
      <c r="G27" s="5" t="s">
        <v>28</v>
      </c>
      <c r="H27" s="5">
        <v>52</v>
      </c>
      <c r="I27" s="5" t="s">
        <v>29</v>
      </c>
      <c r="J27" s="5">
        <v>16</v>
      </c>
      <c r="K27" s="5">
        <v>3</v>
      </c>
      <c r="L27" s="5">
        <v>4</v>
      </c>
      <c r="M27" s="5" t="s">
        <v>30</v>
      </c>
      <c r="N27" s="5" t="s">
        <v>31</v>
      </c>
      <c r="O27" s="5" t="s">
        <v>31</v>
      </c>
      <c r="P27" s="5" t="s">
        <v>500</v>
      </c>
      <c r="Q27" s="5" t="s">
        <v>34</v>
      </c>
      <c r="R27" s="5" t="s">
        <v>34</v>
      </c>
      <c r="S27" s="5" t="s">
        <v>34</v>
      </c>
      <c r="T27" s="5" t="s">
        <v>500</v>
      </c>
      <c r="U27" s="5" t="s">
        <v>35</v>
      </c>
      <c r="V27" s="5" t="s">
        <v>500</v>
      </c>
      <c r="W27" s="5" t="s">
        <v>500</v>
      </c>
      <c r="X27" s="5" t="s">
        <v>500</v>
      </c>
      <c r="Y27" s="5" t="s">
        <v>500</v>
      </c>
      <c r="Z27" s="5" t="s">
        <v>500</v>
      </c>
      <c r="AA27" s="5" t="s">
        <v>500</v>
      </c>
    </row>
    <row r="28" spans="1:27" ht="15.75" customHeight="1" x14ac:dyDescent="0.2">
      <c r="A28" s="5">
        <v>27</v>
      </c>
      <c r="B28" s="5">
        <v>1</v>
      </c>
      <c r="C28" s="5">
        <v>1</v>
      </c>
      <c r="D28" s="5">
        <v>1</v>
      </c>
      <c r="E28" s="5">
        <v>0</v>
      </c>
      <c r="F28" s="5" t="s">
        <v>72</v>
      </c>
      <c r="G28" s="5" t="s">
        <v>44</v>
      </c>
      <c r="H28" s="5">
        <v>77</v>
      </c>
      <c r="I28" s="5" t="s">
        <v>29</v>
      </c>
      <c r="J28" s="5">
        <v>16</v>
      </c>
      <c r="K28" s="5">
        <v>3</v>
      </c>
      <c r="L28" s="5">
        <v>3</v>
      </c>
      <c r="M28" s="5" t="s">
        <v>31</v>
      </c>
      <c r="N28" s="5" t="s">
        <v>31</v>
      </c>
      <c r="O28" s="5" t="s">
        <v>31</v>
      </c>
      <c r="P28" s="5" t="s">
        <v>500</v>
      </c>
      <c r="Q28" s="5" t="s">
        <v>34</v>
      </c>
      <c r="R28" s="5" t="s">
        <v>34</v>
      </c>
      <c r="S28" s="5" t="s">
        <v>34</v>
      </c>
      <c r="T28" s="5" t="s">
        <v>500</v>
      </c>
      <c r="U28" s="5" t="s">
        <v>35</v>
      </c>
      <c r="V28" s="5" t="s">
        <v>500</v>
      </c>
      <c r="W28" s="5" t="s">
        <v>500</v>
      </c>
      <c r="X28" s="5" t="s">
        <v>500</v>
      </c>
      <c r="Y28" s="5" t="s">
        <v>500</v>
      </c>
      <c r="Z28" s="5" t="s">
        <v>500</v>
      </c>
      <c r="AA28" s="5" t="s">
        <v>500</v>
      </c>
    </row>
    <row r="29" spans="1:27" ht="15.75" customHeight="1" x14ac:dyDescent="0.2">
      <c r="A29" s="5">
        <v>28</v>
      </c>
      <c r="B29" s="5">
        <v>2</v>
      </c>
      <c r="C29" s="5">
        <v>1</v>
      </c>
      <c r="D29" s="5">
        <v>1</v>
      </c>
      <c r="E29" s="5">
        <v>0</v>
      </c>
      <c r="F29" s="5" t="s">
        <v>512</v>
      </c>
      <c r="G29" s="5" t="s">
        <v>28</v>
      </c>
      <c r="H29" s="5">
        <v>47</v>
      </c>
      <c r="I29" s="5" t="s">
        <v>29</v>
      </c>
      <c r="J29" s="5">
        <v>16</v>
      </c>
      <c r="K29" s="5">
        <v>3</v>
      </c>
      <c r="L29" s="5">
        <v>4</v>
      </c>
      <c r="M29" s="5" t="s">
        <v>30</v>
      </c>
      <c r="N29" s="5" t="s">
        <v>31</v>
      </c>
      <c r="O29" s="5" t="s">
        <v>31</v>
      </c>
      <c r="P29" s="5" t="s">
        <v>500</v>
      </c>
      <c r="Q29" s="5" t="s">
        <v>34</v>
      </c>
      <c r="R29" s="5" t="s">
        <v>34</v>
      </c>
      <c r="S29" s="5" t="s">
        <v>34</v>
      </c>
      <c r="T29" s="5" t="s">
        <v>500</v>
      </c>
      <c r="U29" s="5" t="s">
        <v>35</v>
      </c>
      <c r="V29" s="5" t="s">
        <v>500</v>
      </c>
      <c r="W29" s="5" t="s">
        <v>500</v>
      </c>
      <c r="X29" s="5" t="s">
        <v>500</v>
      </c>
      <c r="Y29" s="5" t="s">
        <v>500</v>
      </c>
      <c r="Z29" s="5" t="s">
        <v>500</v>
      </c>
      <c r="AA29" s="5" t="s">
        <v>500</v>
      </c>
    </row>
    <row r="30" spans="1:27" ht="15.75" customHeight="1" x14ac:dyDescent="0.2">
      <c r="A30" s="5">
        <v>29</v>
      </c>
      <c r="B30" s="5">
        <v>2</v>
      </c>
      <c r="C30" s="5">
        <v>2</v>
      </c>
      <c r="D30" s="5">
        <v>1</v>
      </c>
      <c r="E30" s="5">
        <v>0</v>
      </c>
      <c r="F30" s="5" t="s">
        <v>74</v>
      </c>
      <c r="G30" s="5" t="s">
        <v>28</v>
      </c>
      <c r="H30" s="5">
        <v>45</v>
      </c>
      <c r="I30" s="5" t="s">
        <v>29</v>
      </c>
      <c r="J30" s="5">
        <v>16</v>
      </c>
      <c r="K30" s="5">
        <v>3</v>
      </c>
      <c r="L30" s="5">
        <v>5</v>
      </c>
      <c r="M30" s="5" t="s">
        <v>30</v>
      </c>
      <c r="N30" s="5" t="s">
        <v>31</v>
      </c>
      <c r="O30" s="5" t="s">
        <v>31</v>
      </c>
      <c r="P30" s="5" t="s">
        <v>500</v>
      </c>
      <c r="Q30" s="5" t="s">
        <v>34</v>
      </c>
      <c r="R30" s="5" t="s">
        <v>34</v>
      </c>
      <c r="S30" s="5" t="s">
        <v>34</v>
      </c>
      <c r="T30" s="5" t="s">
        <v>500</v>
      </c>
      <c r="U30" s="5" t="s">
        <v>35</v>
      </c>
      <c r="V30" s="5" t="s">
        <v>500</v>
      </c>
      <c r="W30" s="5" t="s">
        <v>500</v>
      </c>
      <c r="X30" s="5" t="s">
        <v>500</v>
      </c>
      <c r="Y30" s="5" t="s">
        <v>500</v>
      </c>
      <c r="Z30" s="5" t="s">
        <v>500</v>
      </c>
      <c r="AA30" s="5" t="s">
        <v>500</v>
      </c>
    </row>
    <row r="31" spans="1:27" ht="15.75" customHeight="1" x14ac:dyDescent="0.2">
      <c r="A31" s="5">
        <v>30</v>
      </c>
      <c r="B31" s="5">
        <v>2</v>
      </c>
      <c r="C31" s="5">
        <v>2</v>
      </c>
      <c r="D31" s="5">
        <v>1</v>
      </c>
      <c r="E31" s="5">
        <v>0</v>
      </c>
      <c r="F31" s="5" t="s">
        <v>75</v>
      </c>
      <c r="G31" s="5" t="s">
        <v>28</v>
      </c>
      <c r="H31" s="5">
        <v>69</v>
      </c>
      <c r="I31" s="5" t="s">
        <v>29</v>
      </c>
      <c r="J31" s="5">
        <v>16</v>
      </c>
      <c r="K31" s="5">
        <v>3</v>
      </c>
      <c r="L31" s="5">
        <v>5</v>
      </c>
      <c r="M31" s="5" t="s">
        <v>61</v>
      </c>
      <c r="N31" s="5" t="s">
        <v>30</v>
      </c>
      <c r="O31" s="5" t="s">
        <v>31</v>
      </c>
      <c r="P31" s="5" t="s">
        <v>500</v>
      </c>
      <c r="Q31" s="5" t="s">
        <v>33</v>
      </c>
      <c r="R31" s="5" t="s">
        <v>33</v>
      </c>
      <c r="S31" s="5" t="s">
        <v>33</v>
      </c>
      <c r="T31" s="5" t="s">
        <v>500</v>
      </c>
      <c r="U31" s="5" t="s">
        <v>35</v>
      </c>
      <c r="V31" s="5" t="s">
        <v>500</v>
      </c>
      <c r="W31" s="5" t="s">
        <v>500</v>
      </c>
      <c r="X31" s="5" t="s">
        <v>500</v>
      </c>
      <c r="Y31" s="5" t="s">
        <v>500</v>
      </c>
      <c r="Z31" s="5" t="s">
        <v>500</v>
      </c>
      <c r="AA31" s="5" t="s">
        <v>500</v>
      </c>
    </row>
    <row r="32" spans="1:27" ht="15.75" customHeight="1" x14ac:dyDescent="0.2">
      <c r="A32" s="5">
        <v>31</v>
      </c>
      <c r="B32" s="5">
        <v>1</v>
      </c>
      <c r="C32" s="5">
        <v>2</v>
      </c>
      <c r="D32" s="5">
        <v>1</v>
      </c>
      <c r="E32" s="5">
        <v>0</v>
      </c>
      <c r="F32" s="5" t="s">
        <v>77</v>
      </c>
      <c r="G32" s="5" t="s">
        <v>44</v>
      </c>
      <c r="H32" s="5">
        <v>55</v>
      </c>
      <c r="I32" s="5" t="s">
        <v>29</v>
      </c>
      <c r="J32" s="5">
        <v>16</v>
      </c>
      <c r="K32" s="5">
        <v>3</v>
      </c>
      <c r="L32" s="5">
        <v>4</v>
      </c>
      <c r="M32" s="5" t="s">
        <v>31</v>
      </c>
      <c r="N32" s="5" t="s">
        <v>31</v>
      </c>
      <c r="O32" s="5" t="s">
        <v>31</v>
      </c>
      <c r="P32" s="5" t="s">
        <v>500</v>
      </c>
      <c r="Q32" s="5" t="s">
        <v>34</v>
      </c>
      <c r="R32" s="5" t="s">
        <v>34</v>
      </c>
      <c r="S32" s="5" t="s">
        <v>34</v>
      </c>
      <c r="T32" s="5" t="s">
        <v>500</v>
      </c>
      <c r="U32" s="5" t="s">
        <v>35</v>
      </c>
      <c r="V32" s="5" t="s">
        <v>500</v>
      </c>
      <c r="W32" s="5" t="s">
        <v>500</v>
      </c>
      <c r="X32" s="5" t="s">
        <v>500</v>
      </c>
      <c r="Y32" s="5" t="s">
        <v>500</v>
      </c>
      <c r="Z32" s="5" t="s">
        <v>500</v>
      </c>
      <c r="AA32" s="5" t="s">
        <v>500</v>
      </c>
    </row>
    <row r="33" spans="1:27" ht="15.75" customHeight="1" x14ac:dyDescent="0.2">
      <c r="A33" s="5">
        <v>32</v>
      </c>
      <c r="B33" s="5">
        <v>1</v>
      </c>
      <c r="C33" s="5">
        <v>2</v>
      </c>
      <c r="D33" s="5">
        <v>2</v>
      </c>
      <c r="E33" s="5">
        <v>0</v>
      </c>
      <c r="F33" s="5" t="s">
        <v>78</v>
      </c>
      <c r="G33" s="5" t="s">
        <v>44</v>
      </c>
      <c r="H33" s="5">
        <v>39</v>
      </c>
      <c r="I33" s="5" t="s">
        <v>29</v>
      </c>
      <c r="J33" s="5">
        <v>26</v>
      </c>
      <c r="K33" s="5">
        <v>3</v>
      </c>
      <c r="L33" s="5">
        <v>5</v>
      </c>
      <c r="M33" s="5" t="s">
        <v>30</v>
      </c>
      <c r="N33" s="5" t="s">
        <v>30</v>
      </c>
      <c r="O33" s="5" t="s">
        <v>31</v>
      </c>
      <c r="P33" s="5" t="s">
        <v>500</v>
      </c>
      <c r="Q33" s="5" t="s">
        <v>34</v>
      </c>
      <c r="R33" s="5" t="s">
        <v>38</v>
      </c>
      <c r="S33" s="5" t="s">
        <v>38</v>
      </c>
      <c r="T33" s="5" t="s">
        <v>500</v>
      </c>
      <c r="U33" s="5" t="s">
        <v>35</v>
      </c>
      <c r="V33" s="5" t="s">
        <v>500</v>
      </c>
      <c r="W33" s="5" t="s">
        <v>500</v>
      </c>
      <c r="X33" s="5" t="s">
        <v>500</v>
      </c>
      <c r="Y33" s="5" t="s">
        <v>500</v>
      </c>
      <c r="Z33" s="5" t="s">
        <v>500</v>
      </c>
      <c r="AA33" s="5" t="s">
        <v>500</v>
      </c>
    </row>
    <row r="34" spans="1:27" ht="15.75" customHeight="1" x14ac:dyDescent="0.2">
      <c r="A34" s="5">
        <v>33</v>
      </c>
      <c r="B34" s="10">
        <v>2</v>
      </c>
      <c r="C34" s="10">
        <v>1</v>
      </c>
      <c r="D34" s="10">
        <v>1</v>
      </c>
      <c r="E34" s="5">
        <v>0</v>
      </c>
      <c r="F34" s="5" t="s">
        <v>79</v>
      </c>
      <c r="G34" s="5" t="s">
        <v>44</v>
      </c>
      <c r="H34" s="5">
        <v>56</v>
      </c>
      <c r="I34" s="5" t="s">
        <v>29</v>
      </c>
      <c r="J34" s="5">
        <v>26</v>
      </c>
      <c r="K34" s="10">
        <v>3</v>
      </c>
      <c r="L34" s="5">
        <v>4</v>
      </c>
      <c r="M34" s="5" t="s">
        <v>42</v>
      </c>
      <c r="N34" s="5" t="s">
        <v>31</v>
      </c>
      <c r="O34" s="5" t="s">
        <v>31</v>
      </c>
      <c r="P34" s="5" t="s">
        <v>500</v>
      </c>
      <c r="Q34" s="5" t="s">
        <v>33</v>
      </c>
      <c r="R34" s="10" t="s">
        <v>33</v>
      </c>
      <c r="S34" s="10" t="s">
        <v>34</v>
      </c>
      <c r="T34" s="5" t="s">
        <v>500</v>
      </c>
      <c r="U34" s="5" t="s">
        <v>54</v>
      </c>
      <c r="V34" s="5" t="s">
        <v>500</v>
      </c>
      <c r="W34" s="5" t="s">
        <v>500</v>
      </c>
      <c r="X34" s="5" t="s">
        <v>500</v>
      </c>
      <c r="Y34" s="5" t="s">
        <v>500</v>
      </c>
      <c r="Z34" s="5" t="s">
        <v>500</v>
      </c>
      <c r="AA34" s="5" t="s">
        <v>500</v>
      </c>
    </row>
    <row r="35" spans="1:27" ht="15.75" customHeight="1" x14ac:dyDescent="0.2">
      <c r="A35" s="5">
        <v>34</v>
      </c>
      <c r="B35" s="5">
        <v>1</v>
      </c>
      <c r="C35" s="5">
        <v>1</v>
      </c>
      <c r="D35" s="5">
        <v>1</v>
      </c>
      <c r="E35" s="5">
        <v>0</v>
      </c>
      <c r="F35" s="5" t="s">
        <v>80</v>
      </c>
      <c r="G35" s="5" t="s">
        <v>28</v>
      </c>
      <c r="H35" s="5">
        <v>33</v>
      </c>
      <c r="I35" s="5" t="s">
        <v>29</v>
      </c>
      <c r="J35" s="5">
        <v>26</v>
      </c>
      <c r="K35" s="10">
        <v>3</v>
      </c>
      <c r="L35" s="5">
        <v>3</v>
      </c>
      <c r="M35" s="5" t="s">
        <v>31</v>
      </c>
      <c r="N35" s="5" t="s">
        <v>31</v>
      </c>
      <c r="O35" s="5" t="s">
        <v>31</v>
      </c>
      <c r="P35" s="5" t="s">
        <v>500</v>
      </c>
      <c r="Q35" s="5" t="s">
        <v>34</v>
      </c>
      <c r="R35" s="5" t="s">
        <v>38</v>
      </c>
      <c r="S35" s="5" t="s">
        <v>38</v>
      </c>
      <c r="T35" s="5" t="s">
        <v>500</v>
      </c>
      <c r="U35" s="5" t="s">
        <v>35</v>
      </c>
      <c r="V35" s="5" t="s">
        <v>500</v>
      </c>
      <c r="W35" s="5" t="s">
        <v>500</v>
      </c>
      <c r="X35" s="5" t="s">
        <v>500</v>
      </c>
      <c r="Y35" s="5" t="s">
        <v>500</v>
      </c>
      <c r="Z35" s="5" t="s">
        <v>500</v>
      </c>
      <c r="AA35" s="5" t="s">
        <v>500</v>
      </c>
    </row>
    <row r="36" spans="1:27" ht="15.75" customHeight="1" x14ac:dyDescent="0.2">
      <c r="A36" s="5">
        <v>35</v>
      </c>
      <c r="B36" s="5">
        <v>2</v>
      </c>
      <c r="C36" s="10">
        <v>1</v>
      </c>
      <c r="D36" s="10">
        <v>1</v>
      </c>
      <c r="E36" s="5">
        <v>0</v>
      </c>
      <c r="F36" s="5" t="s">
        <v>513</v>
      </c>
      <c r="G36" s="5" t="s">
        <v>28</v>
      </c>
      <c r="H36" s="5">
        <v>22</v>
      </c>
      <c r="I36" s="5" t="s">
        <v>29</v>
      </c>
      <c r="J36" s="5">
        <v>16</v>
      </c>
      <c r="K36" s="10">
        <v>3</v>
      </c>
      <c r="L36" s="5">
        <v>4</v>
      </c>
      <c r="M36" s="5" t="s">
        <v>30</v>
      </c>
      <c r="N36" s="5" t="s">
        <v>31</v>
      </c>
      <c r="O36" s="5" t="s">
        <v>31</v>
      </c>
      <c r="P36" s="5" t="s">
        <v>500</v>
      </c>
      <c r="Q36" s="5" t="s">
        <v>33</v>
      </c>
      <c r="R36" s="10" t="s">
        <v>33</v>
      </c>
      <c r="S36" s="10" t="s">
        <v>34</v>
      </c>
      <c r="T36" s="5" t="s">
        <v>500</v>
      </c>
      <c r="U36" s="5" t="s">
        <v>35</v>
      </c>
      <c r="V36" s="5" t="s">
        <v>500</v>
      </c>
      <c r="W36" s="5" t="s">
        <v>500</v>
      </c>
      <c r="X36" s="5" t="s">
        <v>500</v>
      </c>
      <c r="Y36" s="5" t="s">
        <v>500</v>
      </c>
      <c r="Z36" s="5" t="s">
        <v>500</v>
      </c>
      <c r="AA36" s="5" t="s">
        <v>500</v>
      </c>
    </row>
    <row r="37" spans="1:27" ht="15.75" customHeight="1" x14ac:dyDescent="0.2">
      <c r="A37" s="5">
        <v>36</v>
      </c>
      <c r="B37" s="10">
        <v>2</v>
      </c>
      <c r="C37" s="10">
        <v>1</v>
      </c>
      <c r="D37" s="10">
        <v>1</v>
      </c>
      <c r="E37" s="5">
        <v>0</v>
      </c>
      <c r="F37" s="5" t="s">
        <v>514</v>
      </c>
      <c r="G37" s="5" t="s">
        <v>28</v>
      </c>
      <c r="H37" s="5">
        <v>26</v>
      </c>
      <c r="I37" s="5" t="s">
        <v>29</v>
      </c>
      <c r="J37" s="5">
        <v>16</v>
      </c>
      <c r="K37" s="10">
        <v>3</v>
      </c>
      <c r="L37" s="5">
        <v>4</v>
      </c>
      <c r="M37" s="5" t="s">
        <v>42</v>
      </c>
      <c r="N37" s="5" t="s">
        <v>31</v>
      </c>
      <c r="O37" s="5" t="s">
        <v>31</v>
      </c>
      <c r="P37" s="5" t="s">
        <v>500</v>
      </c>
      <c r="Q37" s="5" t="s">
        <v>38</v>
      </c>
      <c r="R37" s="5" t="s">
        <v>38</v>
      </c>
      <c r="S37" s="10" t="s">
        <v>34</v>
      </c>
      <c r="T37" s="5" t="s">
        <v>500</v>
      </c>
      <c r="U37" s="8" t="s">
        <v>54</v>
      </c>
      <c r="V37" s="5" t="s">
        <v>500</v>
      </c>
      <c r="W37" s="5" t="s">
        <v>500</v>
      </c>
      <c r="X37" s="5" t="s">
        <v>500</v>
      </c>
      <c r="Y37" s="5" t="s">
        <v>500</v>
      </c>
      <c r="Z37" s="5" t="s">
        <v>500</v>
      </c>
      <c r="AA37" s="5" t="s">
        <v>500</v>
      </c>
    </row>
    <row r="38" spans="1:27" ht="15.75" customHeight="1" x14ac:dyDescent="0.2">
      <c r="A38" s="5">
        <v>37</v>
      </c>
      <c r="B38" s="10">
        <v>2</v>
      </c>
      <c r="C38" s="10">
        <v>1</v>
      </c>
      <c r="D38" s="10">
        <v>1</v>
      </c>
      <c r="E38" s="5">
        <v>0</v>
      </c>
      <c r="F38" s="5" t="s">
        <v>515</v>
      </c>
      <c r="G38" s="5" t="s">
        <v>28</v>
      </c>
      <c r="H38" s="5">
        <v>55</v>
      </c>
      <c r="I38" s="5" t="s">
        <v>29</v>
      </c>
      <c r="J38" s="5">
        <v>16</v>
      </c>
      <c r="K38" s="10">
        <v>3</v>
      </c>
      <c r="L38" s="5">
        <v>4</v>
      </c>
      <c r="M38" s="5" t="s">
        <v>61</v>
      </c>
      <c r="N38" s="5" t="s">
        <v>31</v>
      </c>
      <c r="O38" s="5" t="s">
        <v>31</v>
      </c>
      <c r="P38" s="5" t="s">
        <v>500</v>
      </c>
      <c r="Q38" s="10" t="s">
        <v>34</v>
      </c>
      <c r="R38" s="5" t="s">
        <v>34</v>
      </c>
      <c r="S38" s="10" t="s">
        <v>34</v>
      </c>
      <c r="T38" s="5" t="s">
        <v>500</v>
      </c>
      <c r="U38" s="5" t="s">
        <v>35</v>
      </c>
      <c r="V38" s="5" t="s">
        <v>500</v>
      </c>
      <c r="W38" s="5" t="s">
        <v>500</v>
      </c>
      <c r="X38" s="5" t="s">
        <v>500</v>
      </c>
      <c r="Y38" s="5" t="s">
        <v>500</v>
      </c>
      <c r="Z38" s="5" t="s">
        <v>500</v>
      </c>
      <c r="AA38" s="5" t="s">
        <v>500</v>
      </c>
    </row>
    <row r="39" spans="1:27" ht="15.75" customHeight="1" x14ac:dyDescent="0.2">
      <c r="A39" s="5">
        <v>38</v>
      </c>
      <c r="B39" s="10">
        <v>2</v>
      </c>
      <c r="C39" s="10">
        <v>1</v>
      </c>
      <c r="D39" s="10">
        <v>1</v>
      </c>
      <c r="E39" s="5">
        <v>0</v>
      </c>
      <c r="F39" s="5" t="s">
        <v>86</v>
      </c>
      <c r="G39" s="5" t="s">
        <v>28</v>
      </c>
      <c r="H39" s="5">
        <v>57</v>
      </c>
      <c r="I39" s="5" t="s">
        <v>29</v>
      </c>
      <c r="J39" s="5">
        <v>26</v>
      </c>
      <c r="K39" s="10">
        <v>3</v>
      </c>
      <c r="L39" s="5">
        <v>4</v>
      </c>
      <c r="M39" s="5" t="s">
        <v>30</v>
      </c>
      <c r="N39" s="5" t="s">
        <v>31</v>
      </c>
      <c r="O39" s="5" t="s">
        <v>31</v>
      </c>
      <c r="P39" s="5" t="s">
        <v>500</v>
      </c>
      <c r="Q39" s="5" t="s">
        <v>33</v>
      </c>
      <c r="R39" s="10" t="s">
        <v>33</v>
      </c>
      <c r="S39" s="5" t="s">
        <v>33</v>
      </c>
      <c r="T39" s="5" t="s">
        <v>500</v>
      </c>
      <c r="U39" s="5" t="s">
        <v>35</v>
      </c>
      <c r="V39" s="5" t="s">
        <v>500</v>
      </c>
      <c r="W39" s="5" t="s">
        <v>500</v>
      </c>
      <c r="X39" s="5" t="s">
        <v>500</v>
      </c>
      <c r="Y39" s="5" t="s">
        <v>500</v>
      </c>
      <c r="Z39" s="5" t="s">
        <v>500</v>
      </c>
      <c r="AA39" s="5" t="s">
        <v>500</v>
      </c>
    </row>
    <row r="40" spans="1:27" ht="14.25" customHeight="1" x14ac:dyDescent="0.2">
      <c r="A40" s="5">
        <v>39</v>
      </c>
      <c r="B40" s="10">
        <v>2</v>
      </c>
      <c r="C40" s="10">
        <v>2</v>
      </c>
      <c r="D40" s="10">
        <v>1</v>
      </c>
      <c r="E40" s="5">
        <v>0</v>
      </c>
      <c r="F40" s="5" t="s">
        <v>516</v>
      </c>
      <c r="G40" s="5" t="s">
        <v>28</v>
      </c>
      <c r="H40" s="5">
        <v>66</v>
      </c>
      <c r="I40" s="5" t="s">
        <v>29</v>
      </c>
      <c r="J40" s="5">
        <v>26</v>
      </c>
      <c r="K40" s="10">
        <v>3</v>
      </c>
      <c r="L40" s="5">
        <v>5</v>
      </c>
      <c r="M40" s="5" t="s">
        <v>30</v>
      </c>
      <c r="N40" s="5" t="s">
        <v>30</v>
      </c>
      <c r="O40" s="5" t="s">
        <v>31</v>
      </c>
      <c r="P40" s="5" t="s">
        <v>500</v>
      </c>
      <c r="Q40" s="5" t="s">
        <v>38</v>
      </c>
      <c r="R40" s="5" t="s">
        <v>38</v>
      </c>
      <c r="S40" s="10" t="s">
        <v>34</v>
      </c>
      <c r="T40" s="5" t="s">
        <v>500</v>
      </c>
      <c r="U40" s="8" t="s">
        <v>54</v>
      </c>
      <c r="V40" s="5" t="s">
        <v>500</v>
      </c>
      <c r="W40" s="5" t="s">
        <v>500</v>
      </c>
      <c r="X40" s="5" t="s">
        <v>500</v>
      </c>
      <c r="Y40" s="5" t="s">
        <v>500</v>
      </c>
      <c r="Z40" s="5" t="s">
        <v>500</v>
      </c>
      <c r="AA40" s="5" t="s">
        <v>500</v>
      </c>
    </row>
    <row r="41" spans="1:27" ht="15.75" customHeight="1" x14ac:dyDescent="0.2">
      <c r="A41" s="5">
        <v>40</v>
      </c>
      <c r="B41" s="10">
        <v>2</v>
      </c>
      <c r="C41" s="10">
        <v>1</v>
      </c>
      <c r="D41" s="10">
        <v>1</v>
      </c>
      <c r="E41" s="5">
        <v>0</v>
      </c>
      <c r="F41" s="5" t="s">
        <v>89</v>
      </c>
      <c r="G41" s="5" t="s">
        <v>44</v>
      </c>
      <c r="H41" s="5">
        <v>57</v>
      </c>
      <c r="I41" s="5" t="s">
        <v>29</v>
      </c>
      <c r="J41" s="5">
        <v>16</v>
      </c>
      <c r="K41" s="10">
        <v>3</v>
      </c>
      <c r="L41" s="5">
        <v>4</v>
      </c>
      <c r="M41" s="5" t="s">
        <v>30</v>
      </c>
      <c r="N41" s="5" t="s">
        <v>31</v>
      </c>
      <c r="O41" s="5" t="s">
        <v>31</v>
      </c>
      <c r="P41" s="5" t="s">
        <v>500</v>
      </c>
      <c r="Q41" s="10" t="s">
        <v>34</v>
      </c>
      <c r="R41" s="5" t="s">
        <v>34</v>
      </c>
      <c r="S41" s="10" t="s">
        <v>34</v>
      </c>
      <c r="T41" s="5" t="s">
        <v>500</v>
      </c>
      <c r="U41" s="5" t="s">
        <v>35</v>
      </c>
      <c r="V41" s="5" t="s">
        <v>500</v>
      </c>
      <c r="W41" s="5" t="s">
        <v>500</v>
      </c>
      <c r="X41" s="5" t="s">
        <v>500</v>
      </c>
      <c r="Y41" s="5" t="s">
        <v>500</v>
      </c>
      <c r="Z41" s="5" t="s">
        <v>500</v>
      </c>
      <c r="AA41" s="5" t="s">
        <v>500</v>
      </c>
    </row>
    <row r="42" spans="1:27" ht="15.75" customHeight="1" x14ac:dyDescent="0.2">
      <c r="A42" s="5">
        <v>41</v>
      </c>
      <c r="B42" s="10">
        <v>2</v>
      </c>
      <c r="C42" s="10">
        <v>1</v>
      </c>
      <c r="D42" s="10">
        <v>1</v>
      </c>
      <c r="E42" s="5">
        <v>0</v>
      </c>
      <c r="F42" s="5" t="s">
        <v>90</v>
      </c>
      <c r="G42" s="5" t="s">
        <v>28</v>
      </c>
      <c r="H42" s="5">
        <v>46</v>
      </c>
      <c r="I42" s="5" t="s">
        <v>29</v>
      </c>
      <c r="J42" s="5">
        <v>16</v>
      </c>
      <c r="K42" s="10">
        <v>3</v>
      </c>
      <c r="L42" s="5">
        <v>4</v>
      </c>
      <c r="M42" s="5" t="s">
        <v>61</v>
      </c>
      <c r="N42" s="5" t="s">
        <v>31</v>
      </c>
      <c r="O42" s="5" t="s">
        <v>31</v>
      </c>
      <c r="P42" s="5" t="s">
        <v>500</v>
      </c>
      <c r="Q42" s="10" t="s">
        <v>34</v>
      </c>
      <c r="R42" s="5" t="s">
        <v>34</v>
      </c>
      <c r="S42" s="10" t="s">
        <v>34</v>
      </c>
      <c r="T42" s="5" t="s">
        <v>500</v>
      </c>
      <c r="U42" s="5" t="s">
        <v>35</v>
      </c>
      <c r="V42" s="5" t="s">
        <v>500</v>
      </c>
      <c r="W42" s="5" t="s">
        <v>500</v>
      </c>
      <c r="X42" s="5" t="s">
        <v>500</v>
      </c>
      <c r="Y42" s="5" t="s">
        <v>500</v>
      </c>
      <c r="Z42" s="5" t="s">
        <v>500</v>
      </c>
      <c r="AA42" s="5" t="s">
        <v>500</v>
      </c>
    </row>
    <row r="43" spans="1:27" ht="15.75" customHeight="1" x14ac:dyDescent="0.2">
      <c r="A43" s="5">
        <v>42</v>
      </c>
      <c r="B43" s="10">
        <v>2</v>
      </c>
      <c r="C43" s="10">
        <v>1</v>
      </c>
      <c r="D43" s="10">
        <v>1</v>
      </c>
      <c r="E43" s="5">
        <v>0</v>
      </c>
      <c r="F43" s="5" t="s">
        <v>91</v>
      </c>
      <c r="G43" s="5" t="s">
        <v>28</v>
      </c>
      <c r="H43" s="5">
        <v>67</v>
      </c>
      <c r="I43" s="5" t="s">
        <v>29</v>
      </c>
      <c r="J43" s="5">
        <v>16</v>
      </c>
      <c r="K43" s="10">
        <v>3</v>
      </c>
      <c r="L43" s="5">
        <v>4</v>
      </c>
      <c r="M43" s="5" t="s">
        <v>61</v>
      </c>
      <c r="N43" s="5" t="s">
        <v>31</v>
      </c>
      <c r="O43" s="5" t="s">
        <v>31</v>
      </c>
      <c r="P43" s="5" t="s">
        <v>500</v>
      </c>
      <c r="Q43" s="5" t="s">
        <v>33</v>
      </c>
      <c r="R43" s="10" t="s">
        <v>33</v>
      </c>
      <c r="S43" s="5" t="s">
        <v>33</v>
      </c>
      <c r="T43" s="5" t="s">
        <v>500</v>
      </c>
      <c r="U43" s="8" t="s">
        <v>54</v>
      </c>
      <c r="V43" s="5" t="s">
        <v>500</v>
      </c>
      <c r="W43" s="5" t="s">
        <v>500</v>
      </c>
      <c r="X43" s="5" t="s">
        <v>500</v>
      </c>
      <c r="Y43" s="5" t="s">
        <v>500</v>
      </c>
      <c r="Z43" s="5" t="s">
        <v>500</v>
      </c>
      <c r="AA43" s="5" t="s">
        <v>500</v>
      </c>
    </row>
    <row r="44" spans="1:27" ht="15.75" customHeight="1" x14ac:dyDescent="0.2">
      <c r="A44" s="5">
        <v>43</v>
      </c>
      <c r="B44" s="10">
        <v>2</v>
      </c>
      <c r="C44" s="10">
        <v>1</v>
      </c>
      <c r="D44" s="10">
        <v>1</v>
      </c>
      <c r="E44" s="5">
        <v>0</v>
      </c>
      <c r="F44" s="5" t="s">
        <v>92</v>
      </c>
      <c r="G44" s="5" t="s">
        <v>28</v>
      </c>
      <c r="H44" s="5">
        <v>37</v>
      </c>
      <c r="I44" s="5" t="s">
        <v>29</v>
      </c>
      <c r="J44" s="5">
        <v>16</v>
      </c>
      <c r="K44" s="10">
        <v>3</v>
      </c>
      <c r="L44" s="5">
        <v>4</v>
      </c>
      <c r="M44" s="5" t="s">
        <v>30</v>
      </c>
      <c r="N44" s="5" t="s">
        <v>31</v>
      </c>
      <c r="O44" s="5" t="s">
        <v>31</v>
      </c>
      <c r="P44" s="5" t="s">
        <v>500</v>
      </c>
      <c r="Q44" s="5" t="s">
        <v>33</v>
      </c>
      <c r="R44" s="10" t="s">
        <v>33</v>
      </c>
      <c r="S44" s="5" t="s">
        <v>33</v>
      </c>
      <c r="T44" s="5" t="s">
        <v>500</v>
      </c>
      <c r="U44" s="5" t="s">
        <v>35</v>
      </c>
      <c r="V44" s="5" t="s">
        <v>500</v>
      </c>
      <c r="W44" s="5" t="s">
        <v>500</v>
      </c>
      <c r="X44" s="5" t="s">
        <v>500</v>
      </c>
      <c r="Y44" s="5" t="s">
        <v>500</v>
      </c>
      <c r="Z44" s="5" t="s">
        <v>500</v>
      </c>
      <c r="AA44" s="5" t="s">
        <v>500</v>
      </c>
    </row>
    <row r="45" spans="1:27" ht="15.75" customHeight="1" x14ac:dyDescent="0.2">
      <c r="A45" s="5">
        <v>44</v>
      </c>
      <c r="B45" s="10">
        <v>2</v>
      </c>
      <c r="C45" s="10">
        <v>1</v>
      </c>
      <c r="D45" s="10">
        <v>1</v>
      </c>
      <c r="E45" s="5">
        <v>0</v>
      </c>
      <c r="F45" s="12" t="s">
        <v>517</v>
      </c>
      <c r="G45" s="5" t="s">
        <v>28</v>
      </c>
      <c r="H45" s="12">
        <v>63</v>
      </c>
      <c r="I45" s="5" t="s">
        <v>29</v>
      </c>
      <c r="J45" s="12">
        <v>16</v>
      </c>
      <c r="K45" s="10">
        <v>3</v>
      </c>
      <c r="L45" s="5">
        <v>4</v>
      </c>
      <c r="M45" s="5" t="s">
        <v>61</v>
      </c>
      <c r="N45" s="5" t="s">
        <v>31</v>
      </c>
      <c r="O45" s="5" t="s">
        <v>31</v>
      </c>
      <c r="P45" s="5" t="s">
        <v>500</v>
      </c>
      <c r="Q45" s="5" t="s">
        <v>38</v>
      </c>
      <c r="R45" s="5" t="s">
        <v>38</v>
      </c>
      <c r="S45" s="10" t="s">
        <v>38</v>
      </c>
      <c r="T45" s="5" t="s">
        <v>500</v>
      </c>
      <c r="U45" s="5" t="s">
        <v>35</v>
      </c>
      <c r="V45" s="5" t="s">
        <v>500</v>
      </c>
      <c r="W45" s="5" t="s">
        <v>500</v>
      </c>
      <c r="X45" s="5" t="s">
        <v>500</v>
      </c>
      <c r="Y45" s="5" t="s">
        <v>500</v>
      </c>
      <c r="Z45" s="5" t="s">
        <v>500</v>
      </c>
      <c r="AA45" s="5" t="s">
        <v>500</v>
      </c>
    </row>
    <row r="46" spans="1:27" ht="15.75" customHeight="1" x14ac:dyDescent="0.2">
      <c r="A46" s="5">
        <v>45</v>
      </c>
      <c r="B46" s="10">
        <v>1</v>
      </c>
      <c r="C46" s="10">
        <v>1</v>
      </c>
      <c r="D46" s="10">
        <v>1</v>
      </c>
      <c r="E46" s="5">
        <v>0</v>
      </c>
      <c r="F46" s="5" t="s">
        <v>95</v>
      </c>
      <c r="G46" s="5" t="s">
        <v>28</v>
      </c>
      <c r="H46" s="5">
        <v>29</v>
      </c>
      <c r="I46" s="5" t="s">
        <v>29</v>
      </c>
      <c r="J46" s="5">
        <v>16</v>
      </c>
      <c r="K46" s="10">
        <v>3</v>
      </c>
      <c r="L46" s="5">
        <v>3</v>
      </c>
      <c r="M46" s="5" t="s">
        <v>31</v>
      </c>
      <c r="N46" s="5" t="s">
        <v>31</v>
      </c>
      <c r="O46" s="5" t="s">
        <v>31</v>
      </c>
      <c r="P46" s="5" t="s">
        <v>500</v>
      </c>
      <c r="Q46" s="5" t="s">
        <v>33</v>
      </c>
      <c r="R46" s="10" t="s">
        <v>33</v>
      </c>
      <c r="S46" s="10" t="s">
        <v>34</v>
      </c>
      <c r="T46" s="5" t="s">
        <v>500</v>
      </c>
      <c r="U46" s="5" t="s">
        <v>35</v>
      </c>
      <c r="V46" s="5" t="s">
        <v>500</v>
      </c>
      <c r="W46" s="5" t="s">
        <v>500</v>
      </c>
      <c r="X46" s="5" t="s">
        <v>500</v>
      </c>
      <c r="Y46" s="5" t="s">
        <v>500</v>
      </c>
      <c r="Z46" s="5" t="s">
        <v>500</v>
      </c>
      <c r="AA46" s="5" t="s">
        <v>500</v>
      </c>
    </row>
    <row r="47" spans="1:27" ht="15.75" customHeight="1" x14ac:dyDescent="0.2">
      <c r="A47" s="5">
        <v>46</v>
      </c>
      <c r="B47" s="10">
        <v>2</v>
      </c>
      <c r="C47" s="10">
        <v>1</v>
      </c>
      <c r="D47" s="10">
        <v>1</v>
      </c>
      <c r="E47" s="5">
        <v>0</v>
      </c>
      <c r="F47" s="5" t="s">
        <v>518</v>
      </c>
      <c r="G47" s="5" t="s">
        <v>28</v>
      </c>
      <c r="H47" s="5">
        <v>50</v>
      </c>
      <c r="I47" s="5" t="s">
        <v>29</v>
      </c>
      <c r="J47" s="5">
        <v>26</v>
      </c>
      <c r="K47" s="10">
        <v>3</v>
      </c>
      <c r="L47" s="5">
        <v>4</v>
      </c>
      <c r="M47" s="5" t="s">
        <v>30</v>
      </c>
      <c r="N47" s="5" t="s">
        <v>31</v>
      </c>
      <c r="O47" s="5" t="s">
        <v>31</v>
      </c>
      <c r="P47" s="5" t="s">
        <v>500</v>
      </c>
      <c r="Q47" s="5" t="s">
        <v>33</v>
      </c>
      <c r="R47" s="10" t="s">
        <v>33</v>
      </c>
      <c r="S47" s="10" t="s">
        <v>34</v>
      </c>
      <c r="T47" s="5" t="s">
        <v>500</v>
      </c>
      <c r="U47" s="8" t="s">
        <v>54</v>
      </c>
      <c r="V47" s="5" t="s">
        <v>500</v>
      </c>
      <c r="W47" s="5" t="s">
        <v>500</v>
      </c>
      <c r="X47" s="5" t="s">
        <v>500</v>
      </c>
      <c r="Y47" s="5" t="s">
        <v>500</v>
      </c>
      <c r="Z47" s="5" t="s">
        <v>500</v>
      </c>
      <c r="AA47" s="5" t="s">
        <v>500</v>
      </c>
    </row>
    <row r="48" spans="1:27" ht="15.75" customHeight="1" x14ac:dyDescent="0.2">
      <c r="A48" s="5">
        <v>47</v>
      </c>
      <c r="B48" s="10">
        <v>2</v>
      </c>
      <c r="C48" s="10">
        <v>1</v>
      </c>
      <c r="D48" s="10">
        <v>1</v>
      </c>
      <c r="E48" s="5">
        <v>0</v>
      </c>
      <c r="F48" s="5" t="s">
        <v>97</v>
      </c>
      <c r="G48" s="5" t="s">
        <v>28</v>
      </c>
      <c r="H48" s="5">
        <v>55</v>
      </c>
      <c r="I48" s="5" t="s">
        <v>29</v>
      </c>
      <c r="J48" s="5">
        <v>16</v>
      </c>
      <c r="K48" s="10">
        <v>3</v>
      </c>
      <c r="L48" s="5">
        <v>4</v>
      </c>
      <c r="M48" s="5" t="s">
        <v>61</v>
      </c>
      <c r="N48" s="5" t="s">
        <v>31</v>
      </c>
      <c r="O48" s="5" t="s">
        <v>31</v>
      </c>
      <c r="P48" s="5" t="s">
        <v>500</v>
      </c>
      <c r="Q48" s="5" t="s">
        <v>38</v>
      </c>
      <c r="R48" s="5" t="s">
        <v>38</v>
      </c>
      <c r="S48" s="10" t="s">
        <v>34</v>
      </c>
      <c r="T48" s="5" t="s">
        <v>500</v>
      </c>
      <c r="U48" s="5" t="s">
        <v>35</v>
      </c>
      <c r="V48" s="5" t="s">
        <v>500</v>
      </c>
      <c r="W48" s="5" t="s">
        <v>500</v>
      </c>
      <c r="X48" s="5" t="s">
        <v>500</v>
      </c>
      <c r="Y48" s="5" t="s">
        <v>500</v>
      </c>
      <c r="Z48" s="5" t="s">
        <v>500</v>
      </c>
      <c r="AA48" s="5" t="s">
        <v>500</v>
      </c>
    </row>
    <row r="49" spans="1:27" ht="15.75" customHeight="1" x14ac:dyDescent="0.2">
      <c r="A49" s="5">
        <v>48</v>
      </c>
      <c r="B49" s="10">
        <v>1</v>
      </c>
      <c r="C49" s="10">
        <v>1</v>
      </c>
      <c r="D49" s="10">
        <v>1</v>
      </c>
      <c r="E49" s="5">
        <v>0</v>
      </c>
      <c r="F49" s="5" t="s">
        <v>98</v>
      </c>
      <c r="G49" s="5" t="s">
        <v>28</v>
      </c>
      <c r="H49" s="5">
        <v>64</v>
      </c>
      <c r="I49" s="5" t="s">
        <v>29</v>
      </c>
      <c r="J49" s="5">
        <v>16</v>
      </c>
      <c r="K49" s="10">
        <v>3</v>
      </c>
      <c r="L49" s="5">
        <v>3</v>
      </c>
      <c r="M49" s="5" t="s">
        <v>31</v>
      </c>
      <c r="N49" s="5" t="s">
        <v>31</v>
      </c>
      <c r="O49" s="5" t="s">
        <v>31</v>
      </c>
      <c r="P49" s="5" t="s">
        <v>500</v>
      </c>
      <c r="Q49" s="5" t="s">
        <v>33</v>
      </c>
      <c r="R49" s="5" t="s">
        <v>34</v>
      </c>
      <c r="S49" s="5" t="s">
        <v>33</v>
      </c>
      <c r="T49" s="5" t="s">
        <v>500</v>
      </c>
      <c r="U49" s="5" t="s">
        <v>35</v>
      </c>
      <c r="V49" s="5" t="s">
        <v>500</v>
      </c>
      <c r="W49" s="5" t="s">
        <v>500</v>
      </c>
      <c r="X49" s="5" t="s">
        <v>500</v>
      </c>
      <c r="Y49" s="5" t="s">
        <v>500</v>
      </c>
      <c r="Z49" s="5" t="s">
        <v>500</v>
      </c>
      <c r="AA49" s="5" t="s">
        <v>500</v>
      </c>
    </row>
    <row r="50" spans="1:27" ht="15.75" customHeight="1" x14ac:dyDescent="0.2">
      <c r="A50" s="5">
        <v>49</v>
      </c>
      <c r="B50" s="10">
        <v>2</v>
      </c>
      <c r="C50" s="10">
        <v>1</v>
      </c>
      <c r="D50" s="10">
        <v>1</v>
      </c>
      <c r="E50" s="5">
        <v>0</v>
      </c>
      <c r="F50" s="5" t="s">
        <v>100</v>
      </c>
      <c r="G50" s="5" t="s">
        <v>44</v>
      </c>
      <c r="H50" s="5">
        <v>43</v>
      </c>
      <c r="I50" s="5" t="s">
        <v>29</v>
      </c>
      <c r="J50" s="5">
        <v>16</v>
      </c>
      <c r="K50" s="10">
        <v>3</v>
      </c>
      <c r="L50" s="5">
        <v>4</v>
      </c>
      <c r="M50" s="5" t="s">
        <v>61</v>
      </c>
      <c r="N50" s="5" t="s">
        <v>31</v>
      </c>
      <c r="O50" s="5" t="s">
        <v>31</v>
      </c>
      <c r="P50" s="5" t="s">
        <v>500</v>
      </c>
      <c r="Q50" s="5" t="s">
        <v>33</v>
      </c>
      <c r="R50" s="5" t="s">
        <v>34</v>
      </c>
      <c r="S50" s="10" t="s">
        <v>34</v>
      </c>
      <c r="T50" s="5" t="s">
        <v>500</v>
      </c>
      <c r="U50" s="5" t="s">
        <v>35</v>
      </c>
      <c r="V50" s="5" t="s">
        <v>500</v>
      </c>
      <c r="W50" s="5" t="s">
        <v>500</v>
      </c>
      <c r="X50" s="5" t="s">
        <v>500</v>
      </c>
      <c r="Y50" s="5" t="s">
        <v>500</v>
      </c>
      <c r="Z50" s="5" t="s">
        <v>500</v>
      </c>
      <c r="AA50" s="5" t="s">
        <v>500</v>
      </c>
    </row>
    <row r="51" spans="1:27" ht="15.75" customHeight="1" x14ac:dyDescent="0.2">
      <c r="A51" s="5">
        <v>50</v>
      </c>
      <c r="B51" s="10">
        <v>2</v>
      </c>
      <c r="C51" s="10">
        <v>1</v>
      </c>
      <c r="D51" s="10">
        <v>1</v>
      </c>
      <c r="E51" s="5">
        <v>0</v>
      </c>
      <c r="F51" s="5" t="s">
        <v>519</v>
      </c>
      <c r="G51" s="5" t="s">
        <v>28</v>
      </c>
      <c r="H51" s="5">
        <v>56</v>
      </c>
      <c r="I51" s="5" t="s">
        <v>29</v>
      </c>
      <c r="J51" s="5">
        <v>16</v>
      </c>
      <c r="K51" s="10">
        <v>3</v>
      </c>
      <c r="L51" s="5">
        <v>4</v>
      </c>
      <c r="M51" s="5" t="s">
        <v>30</v>
      </c>
      <c r="N51" s="5" t="s">
        <v>31</v>
      </c>
      <c r="O51" s="5" t="s">
        <v>31</v>
      </c>
      <c r="P51" s="5" t="s">
        <v>500</v>
      </c>
      <c r="Q51" s="5" t="s">
        <v>38</v>
      </c>
      <c r="R51" s="5" t="s">
        <v>38</v>
      </c>
      <c r="S51" s="10" t="s">
        <v>38</v>
      </c>
      <c r="T51" s="5" t="s">
        <v>500</v>
      </c>
      <c r="U51" s="5" t="s">
        <v>35</v>
      </c>
      <c r="V51" s="5" t="s">
        <v>500</v>
      </c>
      <c r="W51" s="5" t="s">
        <v>500</v>
      </c>
      <c r="X51" s="5" t="s">
        <v>500</v>
      </c>
      <c r="Y51" s="5" t="s">
        <v>500</v>
      </c>
      <c r="Z51" s="5" t="s">
        <v>500</v>
      </c>
      <c r="AA51" s="5" t="s">
        <v>500</v>
      </c>
    </row>
    <row r="52" spans="1:27" ht="15.75" customHeight="1" x14ac:dyDescent="0.2">
      <c r="A52" s="5">
        <v>51</v>
      </c>
      <c r="B52" s="10">
        <v>2</v>
      </c>
      <c r="C52" s="10">
        <v>1</v>
      </c>
      <c r="D52" s="10">
        <v>1</v>
      </c>
      <c r="E52" s="5">
        <v>0</v>
      </c>
      <c r="F52" s="5" t="s">
        <v>520</v>
      </c>
      <c r="G52" s="5" t="s">
        <v>44</v>
      </c>
      <c r="H52" s="5">
        <v>45</v>
      </c>
      <c r="I52" s="5" t="s">
        <v>29</v>
      </c>
      <c r="J52" s="5">
        <v>16</v>
      </c>
      <c r="K52" s="10">
        <v>3</v>
      </c>
      <c r="L52" s="5">
        <v>4</v>
      </c>
      <c r="M52" s="5" t="s">
        <v>61</v>
      </c>
      <c r="N52" s="5" t="s">
        <v>31</v>
      </c>
      <c r="O52" s="5" t="s">
        <v>31</v>
      </c>
      <c r="P52" s="5" t="s">
        <v>500</v>
      </c>
      <c r="Q52" s="5" t="s">
        <v>38</v>
      </c>
      <c r="R52" s="5" t="s">
        <v>34</v>
      </c>
      <c r="S52" s="10" t="s">
        <v>34</v>
      </c>
      <c r="T52" s="5" t="s">
        <v>500</v>
      </c>
      <c r="U52" s="5" t="s">
        <v>35</v>
      </c>
      <c r="V52" s="5" t="s">
        <v>500</v>
      </c>
      <c r="W52" s="5" t="s">
        <v>500</v>
      </c>
      <c r="X52" s="5" t="s">
        <v>500</v>
      </c>
      <c r="Y52" s="5" t="s">
        <v>500</v>
      </c>
      <c r="Z52" s="5" t="s">
        <v>500</v>
      </c>
      <c r="AA52" s="5" t="s">
        <v>500</v>
      </c>
    </row>
    <row r="53" spans="1:27" ht="15.75" customHeight="1" x14ac:dyDescent="0.2">
      <c r="A53" s="5">
        <v>52</v>
      </c>
      <c r="B53" s="10">
        <v>2</v>
      </c>
      <c r="C53" s="10">
        <v>1</v>
      </c>
      <c r="D53" s="10">
        <v>1</v>
      </c>
      <c r="E53" s="5">
        <v>0</v>
      </c>
      <c r="F53" s="5" t="s">
        <v>105</v>
      </c>
      <c r="G53" s="5" t="s">
        <v>44</v>
      </c>
      <c r="H53" s="5">
        <v>26</v>
      </c>
      <c r="I53" s="5" t="s">
        <v>29</v>
      </c>
      <c r="J53" s="5">
        <v>16</v>
      </c>
      <c r="K53" s="10">
        <v>3</v>
      </c>
      <c r="L53" s="5">
        <v>4</v>
      </c>
      <c r="M53" s="5" t="s">
        <v>30</v>
      </c>
      <c r="N53" s="5" t="s">
        <v>31</v>
      </c>
      <c r="O53" s="5" t="s">
        <v>31</v>
      </c>
      <c r="P53" s="5" t="s">
        <v>500</v>
      </c>
      <c r="Q53" s="5" t="s">
        <v>33</v>
      </c>
      <c r="R53" s="10" t="s">
        <v>33</v>
      </c>
      <c r="S53" s="5" t="s">
        <v>33</v>
      </c>
      <c r="T53" s="5" t="s">
        <v>500</v>
      </c>
      <c r="U53" s="8" t="s">
        <v>54</v>
      </c>
      <c r="V53" s="5" t="s">
        <v>500</v>
      </c>
      <c r="W53" s="5" t="s">
        <v>500</v>
      </c>
      <c r="X53" s="5" t="s">
        <v>500</v>
      </c>
      <c r="Y53" s="5" t="s">
        <v>500</v>
      </c>
      <c r="Z53" s="5" t="s">
        <v>500</v>
      </c>
      <c r="AA53" s="5" t="s">
        <v>500</v>
      </c>
    </row>
    <row r="54" spans="1:27" ht="15.75" customHeight="1" x14ac:dyDescent="0.2">
      <c r="A54" s="5">
        <v>53</v>
      </c>
      <c r="B54" s="10">
        <v>2</v>
      </c>
      <c r="C54" s="10">
        <v>1</v>
      </c>
      <c r="D54" s="10">
        <v>1</v>
      </c>
      <c r="E54" s="5">
        <v>0</v>
      </c>
      <c r="F54" s="5" t="s">
        <v>106</v>
      </c>
      <c r="G54" s="5" t="s">
        <v>44</v>
      </c>
      <c r="H54" s="5">
        <v>25</v>
      </c>
      <c r="I54" s="5" t="s">
        <v>29</v>
      </c>
      <c r="J54" s="5">
        <v>16</v>
      </c>
      <c r="K54" s="10">
        <v>3</v>
      </c>
      <c r="L54" s="5">
        <v>4</v>
      </c>
      <c r="M54" s="5" t="s">
        <v>30</v>
      </c>
      <c r="N54" s="5" t="s">
        <v>31</v>
      </c>
      <c r="O54" s="5" t="s">
        <v>31</v>
      </c>
      <c r="P54" s="5" t="s">
        <v>500</v>
      </c>
      <c r="Q54" s="10" t="s">
        <v>34</v>
      </c>
      <c r="R54" s="5" t="s">
        <v>38</v>
      </c>
      <c r="S54" s="10" t="s">
        <v>34</v>
      </c>
      <c r="T54" s="5" t="s">
        <v>500</v>
      </c>
      <c r="U54" s="5" t="s">
        <v>35</v>
      </c>
      <c r="V54" s="5" t="s">
        <v>500</v>
      </c>
      <c r="W54" s="5" t="s">
        <v>500</v>
      </c>
      <c r="X54" s="5" t="s">
        <v>500</v>
      </c>
      <c r="Y54" s="5" t="s">
        <v>500</v>
      </c>
      <c r="Z54" s="5" t="s">
        <v>500</v>
      </c>
      <c r="AA54" s="5" t="s">
        <v>500</v>
      </c>
    </row>
    <row r="55" spans="1:27" ht="15.75" customHeight="1" x14ac:dyDescent="0.2">
      <c r="A55" s="5">
        <v>54</v>
      </c>
      <c r="B55" s="10">
        <v>2</v>
      </c>
      <c r="C55" s="10">
        <v>1</v>
      </c>
      <c r="D55" s="10">
        <v>1</v>
      </c>
      <c r="E55" s="5">
        <v>0</v>
      </c>
      <c r="F55" s="5" t="s">
        <v>107</v>
      </c>
      <c r="G55" s="5" t="s">
        <v>44</v>
      </c>
      <c r="H55" s="5">
        <v>56</v>
      </c>
      <c r="I55" s="5" t="s">
        <v>29</v>
      </c>
      <c r="J55" s="5">
        <v>26</v>
      </c>
      <c r="K55" s="10">
        <v>3</v>
      </c>
      <c r="L55" s="5">
        <v>4</v>
      </c>
      <c r="M55" s="5" t="s">
        <v>30</v>
      </c>
      <c r="N55" s="5" t="s">
        <v>31</v>
      </c>
      <c r="O55" s="5" t="s">
        <v>31</v>
      </c>
      <c r="P55" s="5" t="s">
        <v>500</v>
      </c>
      <c r="Q55" s="10" t="s">
        <v>34</v>
      </c>
      <c r="R55" s="10" t="s">
        <v>33</v>
      </c>
      <c r="S55" s="10" t="s">
        <v>34</v>
      </c>
      <c r="T55" s="5" t="s">
        <v>500</v>
      </c>
      <c r="U55" s="5" t="s">
        <v>35</v>
      </c>
      <c r="V55" s="5" t="s">
        <v>500</v>
      </c>
      <c r="W55" s="5" t="s">
        <v>500</v>
      </c>
      <c r="X55" s="5" t="s">
        <v>500</v>
      </c>
      <c r="Y55" s="5" t="s">
        <v>500</v>
      </c>
      <c r="Z55" s="5" t="s">
        <v>500</v>
      </c>
      <c r="AA55" s="5" t="s">
        <v>500</v>
      </c>
    </row>
    <row r="56" spans="1:27" ht="15.75" customHeight="1" x14ac:dyDescent="0.2">
      <c r="A56" s="5">
        <v>55</v>
      </c>
      <c r="B56" s="10">
        <v>2</v>
      </c>
      <c r="C56" s="10">
        <v>1</v>
      </c>
      <c r="D56" s="10">
        <v>1</v>
      </c>
      <c r="E56" s="5">
        <v>0</v>
      </c>
      <c r="F56" s="5" t="s">
        <v>521</v>
      </c>
      <c r="G56" s="5" t="s">
        <v>28</v>
      </c>
      <c r="H56" s="5">
        <v>25</v>
      </c>
      <c r="I56" s="5" t="s">
        <v>29</v>
      </c>
      <c r="J56" s="5">
        <v>26</v>
      </c>
      <c r="K56" s="10">
        <v>3</v>
      </c>
      <c r="L56" s="5">
        <v>4</v>
      </c>
      <c r="M56" s="5" t="s">
        <v>61</v>
      </c>
      <c r="N56" s="5" t="s">
        <v>31</v>
      </c>
      <c r="O56" s="5" t="s">
        <v>31</v>
      </c>
      <c r="P56" s="5" t="s">
        <v>500</v>
      </c>
      <c r="Q56" s="5" t="s">
        <v>38</v>
      </c>
      <c r="R56" s="5" t="s">
        <v>38</v>
      </c>
      <c r="S56" s="10" t="s">
        <v>34</v>
      </c>
      <c r="T56" s="5" t="s">
        <v>500</v>
      </c>
      <c r="U56" s="8" t="s">
        <v>54</v>
      </c>
      <c r="V56" s="5" t="s">
        <v>500</v>
      </c>
      <c r="W56" s="5" t="s">
        <v>500</v>
      </c>
      <c r="X56" s="5" t="s">
        <v>500</v>
      </c>
      <c r="Y56" s="5" t="s">
        <v>500</v>
      </c>
      <c r="Z56" s="5" t="s">
        <v>500</v>
      </c>
      <c r="AA56" s="5" t="s">
        <v>500</v>
      </c>
    </row>
    <row r="57" spans="1:27" ht="15.75" customHeight="1" x14ac:dyDescent="0.2">
      <c r="A57" s="5">
        <v>56</v>
      </c>
      <c r="B57" s="10">
        <v>2</v>
      </c>
      <c r="C57" s="10">
        <v>1</v>
      </c>
      <c r="D57" s="10">
        <v>1</v>
      </c>
      <c r="E57" s="5">
        <v>0</v>
      </c>
      <c r="F57" s="5" t="s">
        <v>109</v>
      </c>
      <c r="G57" s="5" t="s">
        <v>28</v>
      </c>
      <c r="H57" s="5">
        <v>12</v>
      </c>
      <c r="I57" s="5" t="s">
        <v>29</v>
      </c>
      <c r="J57" s="5">
        <v>16</v>
      </c>
      <c r="K57" s="10">
        <v>3</v>
      </c>
      <c r="L57" s="5">
        <v>4</v>
      </c>
      <c r="M57" s="5" t="s">
        <v>30</v>
      </c>
      <c r="N57" s="5" t="s">
        <v>31</v>
      </c>
      <c r="O57" s="5" t="s">
        <v>31</v>
      </c>
      <c r="P57" s="5" t="s">
        <v>500</v>
      </c>
      <c r="Q57" s="5" t="s">
        <v>38</v>
      </c>
      <c r="R57" s="10" t="s">
        <v>33</v>
      </c>
      <c r="S57" s="10" t="s">
        <v>34</v>
      </c>
      <c r="T57" s="5" t="s">
        <v>500</v>
      </c>
      <c r="U57" s="5" t="s">
        <v>35</v>
      </c>
      <c r="V57" s="5" t="s">
        <v>500</v>
      </c>
      <c r="W57" s="5" t="s">
        <v>500</v>
      </c>
      <c r="X57" s="5" t="s">
        <v>500</v>
      </c>
      <c r="Y57" s="5" t="s">
        <v>500</v>
      </c>
      <c r="Z57" s="5" t="s">
        <v>500</v>
      </c>
      <c r="AA57" s="5" t="s">
        <v>500</v>
      </c>
    </row>
    <row r="58" spans="1:27" ht="15.75" customHeight="1" x14ac:dyDescent="0.2">
      <c r="A58" s="5">
        <v>57</v>
      </c>
      <c r="B58" s="10">
        <v>2</v>
      </c>
      <c r="C58" s="10">
        <v>1</v>
      </c>
      <c r="D58" s="10">
        <v>1</v>
      </c>
      <c r="E58" s="5">
        <v>0</v>
      </c>
      <c r="F58" s="5" t="s">
        <v>110</v>
      </c>
      <c r="G58" s="5" t="s">
        <v>44</v>
      </c>
      <c r="H58" s="5">
        <v>56</v>
      </c>
      <c r="I58" s="5" t="s">
        <v>29</v>
      </c>
      <c r="J58" s="5">
        <v>16</v>
      </c>
      <c r="K58" s="10">
        <v>3</v>
      </c>
      <c r="L58" s="5">
        <v>4</v>
      </c>
      <c r="M58" s="5" t="s">
        <v>61</v>
      </c>
      <c r="N58" s="5" t="s">
        <v>31</v>
      </c>
      <c r="O58" s="5" t="s">
        <v>31</v>
      </c>
      <c r="P58" s="5" t="s">
        <v>500</v>
      </c>
      <c r="Q58" s="5" t="s">
        <v>38</v>
      </c>
      <c r="R58" s="5" t="s">
        <v>38</v>
      </c>
      <c r="S58" s="10" t="s">
        <v>34</v>
      </c>
      <c r="T58" s="5" t="s">
        <v>500</v>
      </c>
      <c r="U58" s="5" t="s">
        <v>35</v>
      </c>
      <c r="V58" s="5" t="s">
        <v>500</v>
      </c>
      <c r="W58" s="5" t="s">
        <v>500</v>
      </c>
      <c r="X58" s="5" t="s">
        <v>500</v>
      </c>
      <c r="Y58" s="5" t="s">
        <v>500</v>
      </c>
      <c r="Z58" s="5" t="s">
        <v>500</v>
      </c>
      <c r="AA58" s="5" t="s">
        <v>500</v>
      </c>
    </row>
    <row r="59" spans="1:27" ht="15.75" customHeight="1" x14ac:dyDescent="0.2">
      <c r="A59" s="5">
        <v>58</v>
      </c>
      <c r="B59" s="10">
        <v>2</v>
      </c>
      <c r="C59" s="10">
        <v>1</v>
      </c>
      <c r="D59" s="10">
        <v>1</v>
      </c>
      <c r="E59" s="5">
        <v>0</v>
      </c>
      <c r="F59" s="5" t="s">
        <v>522</v>
      </c>
      <c r="G59" s="5" t="s">
        <v>28</v>
      </c>
      <c r="H59" s="5">
        <v>50</v>
      </c>
      <c r="I59" s="5" t="s">
        <v>29</v>
      </c>
      <c r="J59" s="5">
        <v>26</v>
      </c>
      <c r="K59" s="10">
        <v>3</v>
      </c>
      <c r="L59" s="5">
        <v>4</v>
      </c>
      <c r="M59" s="5" t="s">
        <v>30</v>
      </c>
      <c r="N59" s="5" t="s">
        <v>31</v>
      </c>
      <c r="O59" s="5" t="s">
        <v>31</v>
      </c>
      <c r="P59" s="5" t="s">
        <v>500</v>
      </c>
      <c r="Q59" s="5" t="s">
        <v>33</v>
      </c>
      <c r="R59" s="10" t="s">
        <v>33</v>
      </c>
      <c r="S59" s="5" t="s">
        <v>33</v>
      </c>
      <c r="T59" s="5" t="s">
        <v>500</v>
      </c>
      <c r="U59" s="5" t="s">
        <v>35</v>
      </c>
      <c r="V59" s="5" t="s">
        <v>500</v>
      </c>
      <c r="W59" s="5" t="s">
        <v>500</v>
      </c>
      <c r="X59" s="5" t="s">
        <v>500</v>
      </c>
      <c r="Y59" s="5" t="s">
        <v>500</v>
      </c>
      <c r="Z59" s="5" t="s">
        <v>500</v>
      </c>
      <c r="AA59" s="5" t="s">
        <v>500</v>
      </c>
    </row>
    <row r="60" spans="1:27" ht="15.75" customHeight="1" x14ac:dyDescent="0.2">
      <c r="A60" s="5">
        <v>59</v>
      </c>
      <c r="B60" s="10">
        <v>2</v>
      </c>
      <c r="C60" s="10">
        <v>1</v>
      </c>
      <c r="D60" s="10">
        <v>1</v>
      </c>
      <c r="E60" s="5">
        <v>0</v>
      </c>
      <c r="F60" s="5" t="s">
        <v>523</v>
      </c>
      <c r="G60" s="5" t="s">
        <v>44</v>
      </c>
      <c r="H60" s="5">
        <v>50</v>
      </c>
      <c r="I60" s="5" t="s">
        <v>29</v>
      </c>
      <c r="J60" s="5">
        <v>26</v>
      </c>
      <c r="K60" s="10">
        <v>3</v>
      </c>
      <c r="L60" s="5">
        <v>4</v>
      </c>
      <c r="M60" s="5" t="s">
        <v>61</v>
      </c>
      <c r="N60" s="5" t="s">
        <v>31</v>
      </c>
      <c r="O60" s="5" t="s">
        <v>31</v>
      </c>
      <c r="P60" s="5" t="s">
        <v>500</v>
      </c>
      <c r="Q60" s="5" t="s">
        <v>38</v>
      </c>
      <c r="R60" s="5" t="s">
        <v>38</v>
      </c>
      <c r="S60" s="10" t="s">
        <v>34</v>
      </c>
      <c r="T60" s="5" t="s">
        <v>500</v>
      </c>
      <c r="U60" s="8" t="s">
        <v>54</v>
      </c>
      <c r="V60" s="5" t="s">
        <v>500</v>
      </c>
      <c r="W60" s="5" t="s">
        <v>500</v>
      </c>
      <c r="X60" s="5" t="s">
        <v>500</v>
      </c>
      <c r="Y60" s="5" t="s">
        <v>500</v>
      </c>
      <c r="Z60" s="5" t="s">
        <v>500</v>
      </c>
      <c r="AA60" s="5" t="s">
        <v>500</v>
      </c>
    </row>
    <row r="61" spans="1:27" ht="15.75" customHeight="1" x14ac:dyDescent="0.2">
      <c r="A61" s="5">
        <v>60</v>
      </c>
      <c r="B61" s="10">
        <v>2</v>
      </c>
      <c r="C61" s="10">
        <v>1</v>
      </c>
      <c r="D61" s="10">
        <v>1</v>
      </c>
      <c r="E61" s="5">
        <v>0</v>
      </c>
      <c r="F61" s="5" t="s">
        <v>113</v>
      </c>
      <c r="G61" s="5" t="s">
        <v>44</v>
      </c>
      <c r="H61" s="5">
        <v>57</v>
      </c>
      <c r="I61" s="5" t="s">
        <v>29</v>
      </c>
      <c r="J61" s="5">
        <v>16</v>
      </c>
      <c r="K61" s="10">
        <v>3</v>
      </c>
      <c r="L61" s="5">
        <v>4</v>
      </c>
      <c r="M61" s="5" t="s">
        <v>61</v>
      </c>
      <c r="N61" s="5" t="s">
        <v>31</v>
      </c>
      <c r="O61" s="5" t="s">
        <v>31</v>
      </c>
      <c r="P61" s="5" t="s">
        <v>500</v>
      </c>
      <c r="Q61" s="5" t="s">
        <v>38</v>
      </c>
      <c r="R61" s="10" t="s">
        <v>33</v>
      </c>
      <c r="S61" s="10" t="s">
        <v>34</v>
      </c>
      <c r="T61" s="5" t="s">
        <v>500</v>
      </c>
      <c r="U61" s="5" t="s">
        <v>35</v>
      </c>
      <c r="V61" s="5" t="s">
        <v>500</v>
      </c>
      <c r="W61" s="5" t="s">
        <v>500</v>
      </c>
      <c r="X61" s="5" t="s">
        <v>500</v>
      </c>
      <c r="Y61" s="5" t="s">
        <v>500</v>
      </c>
      <c r="Z61" s="5" t="s">
        <v>500</v>
      </c>
      <c r="AA61" s="5" t="s">
        <v>500</v>
      </c>
    </row>
    <row r="62" spans="1:27" ht="15.75" customHeight="1" x14ac:dyDescent="0.2">
      <c r="A62" s="5">
        <v>61</v>
      </c>
      <c r="B62" s="10">
        <v>2</v>
      </c>
      <c r="C62" s="10">
        <v>1</v>
      </c>
      <c r="D62" s="10">
        <v>1</v>
      </c>
      <c r="E62" s="5">
        <v>0</v>
      </c>
      <c r="F62" s="5" t="s">
        <v>114</v>
      </c>
      <c r="G62" s="5" t="s">
        <v>44</v>
      </c>
      <c r="H62" s="5">
        <v>56</v>
      </c>
      <c r="I62" s="5" t="s">
        <v>29</v>
      </c>
      <c r="J62" s="5">
        <v>26</v>
      </c>
      <c r="K62" s="10">
        <v>3</v>
      </c>
      <c r="L62" s="5">
        <v>4</v>
      </c>
      <c r="M62" s="5" t="s">
        <v>30</v>
      </c>
      <c r="N62" s="5" t="s">
        <v>31</v>
      </c>
      <c r="O62" s="5" t="s">
        <v>31</v>
      </c>
      <c r="P62" s="5" t="s">
        <v>500</v>
      </c>
      <c r="Q62" s="10" t="s">
        <v>34</v>
      </c>
      <c r="R62" s="5" t="s">
        <v>34</v>
      </c>
      <c r="S62" s="10" t="s">
        <v>34</v>
      </c>
      <c r="T62" s="5" t="s">
        <v>500</v>
      </c>
      <c r="U62" s="8" t="s">
        <v>54</v>
      </c>
      <c r="V62" s="5" t="s">
        <v>500</v>
      </c>
      <c r="W62" s="5" t="s">
        <v>500</v>
      </c>
      <c r="X62" s="5" t="s">
        <v>500</v>
      </c>
      <c r="Y62" s="5" t="s">
        <v>500</v>
      </c>
      <c r="Z62" s="5" t="s">
        <v>500</v>
      </c>
      <c r="AA62" s="5" t="s">
        <v>500</v>
      </c>
    </row>
    <row r="63" spans="1:27" ht="15.75" customHeight="1" x14ac:dyDescent="0.2">
      <c r="A63" s="5">
        <v>62</v>
      </c>
      <c r="B63" s="10">
        <v>2</v>
      </c>
      <c r="C63" s="10">
        <v>1</v>
      </c>
      <c r="D63" s="10">
        <v>1</v>
      </c>
      <c r="E63" s="5">
        <v>0</v>
      </c>
      <c r="F63" s="5" t="s">
        <v>115</v>
      </c>
      <c r="G63" s="5" t="s">
        <v>28</v>
      </c>
      <c r="H63" s="5">
        <v>60</v>
      </c>
      <c r="I63" s="5" t="s">
        <v>29</v>
      </c>
      <c r="J63" s="5">
        <v>26</v>
      </c>
      <c r="K63" s="10">
        <v>3</v>
      </c>
      <c r="L63" s="5">
        <v>4</v>
      </c>
      <c r="M63" s="5" t="s">
        <v>30</v>
      </c>
      <c r="N63" s="5" t="s">
        <v>31</v>
      </c>
      <c r="O63" s="5" t="s">
        <v>31</v>
      </c>
      <c r="P63" s="5" t="s">
        <v>500</v>
      </c>
      <c r="Q63" s="5" t="s">
        <v>38</v>
      </c>
      <c r="R63" s="5" t="s">
        <v>38</v>
      </c>
      <c r="S63" s="10" t="s">
        <v>34</v>
      </c>
      <c r="T63" s="5" t="s">
        <v>500</v>
      </c>
      <c r="U63" s="5" t="s">
        <v>35</v>
      </c>
      <c r="V63" s="5" t="s">
        <v>500</v>
      </c>
      <c r="W63" s="5" t="s">
        <v>500</v>
      </c>
      <c r="X63" s="5" t="s">
        <v>500</v>
      </c>
      <c r="Y63" s="5" t="s">
        <v>500</v>
      </c>
      <c r="Z63" s="5" t="s">
        <v>500</v>
      </c>
      <c r="AA63" s="5" t="s">
        <v>500</v>
      </c>
    </row>
    <row r="64" spans="1:27" ht="15.75" customHeight="1" x14ac:dyDescent="0.2">
      <c r="A64" s="5">
        <v>63</v>
      </c>
      <c r="B64" s="10">
        <v>2</v>
      </c>
      <c r="C64" s="10">
        <v>1</v>
      </c>
      <c r="D64" s="10">
        <v>1</v>
      </c>
      <c r="E64" s="5">
        <v>0</v>
      </c>
      <c r="F64" s="5" t="s">
        <v>116</v>
      </c>
      <c r="G64" s="5" t="s">
        <v>28</v>
      </c>
      <c r="H64" s="5">
        <v>50</v>
      </c>
      <c r="I64" s="5" t="s">
        <v>29</v>
      </c>
      <c r="J64" s="5">
        <v>16</v>
      </c>
      <c r="K64" s="10">
        <v>3</v>
      </c>
      <c r="L64" s="5">
        <v>4</v>
      </c>
      <c r="M64" s="5" t="s">
        <v>30</v>
      </c>
      <c r="N64" s="5" t="s">
        <v>31</v>
      </c>
      <c r="O64" s="5" t="s">
        <v>31</v>
      </c>
      <c r="P64" s="5" t="s">
        <v>500</v>
      </c>
      <c r="Q64" s="10" t="s">
        <v>34</v>
      </c>
      <c r="R64" s="5" t="s">
        <v>34</v>
      </c>
      <c r="S64" s="10" t="s">
        <v>34</v>
      </c>
      <c r="T64" s="5" t="s">
        <v>500</v>
      </c>
      <c r="U64" s="5" t="s">
        <v>35</v>
      </c>
      <c r="V64" s="5" t="s">
        <v>500</v>
      </c>
      <c r="W64" s="5" t="s">
        <v>500</v>
      </c>
      <c r="X64" s="5" t="s">
        <v>500</v>
      </c>
      <c r="Y64" s="5" t="s">
        <v>500</v>
      </c>
      <c r="Z64" s="5" t="s">
        <v>500</v>
      </c>
      <c r="AA64" s="5" t="s">
        <v>500</v>
      </c>
    </row>
    <row r="65" spans="1:27" ht="15.75" customHeight="1" x14ac:dyDescent="0.2">
      <c r="A65" s="5">
        <v>64</v>
      </c>
      <c r="B65" s="10">
        <v>2</v>
      </c>
      <c r="C65" s="10">
        <v>1</v>
      </c>
      <c r="D65" s="10">
        <v>1</v>
      </c>
      <c r="E65" s="5">
        <v>0</v>
      </c>
      <c r="F65" s="5" t="s">
        <v>117</v>
      </c>
      <c r="G65" s="5" t="s">
        <v>44</v>
      </c>
      <c r="H65" s="5">
        <v>30</v>
      </c>
      <c r="I65" s="5" t="s">
        <v>29</v>
      </c>
      <c r="J65" s="5">
        <v>16</v>
      </c>
      <c r="K65" s="10">
        <v>3</v>
      </c>
      <c r="L65" s="5">
        <v>4</v>
      </c>
      <c r="M65" s="5" t="s">
        <v>61</v>
      </c>
      <c r="N65" s="5" t="s">
        <v>31</v>
      </c>
      <c r="O65" s="5" t="s">
        <v>31</v>
      </c>
      <c r="P65" s="5" t="s">
        <v>500</v>
      </c>
      <c r="Q65" s="5" t="s">
        <v>38</v>
      </c>
      <c r="R65" s="5" t="s">
        <v>38</v>
      </c>
      <c r="S65" s="10" t="s">
        <v>38</v>
      </c>
      <c r="T65" s="5" t="s">
        <v>500</v>
      </c>
      <c r="U65" s="5" t="s">
        <v>35</v>
      </c>
      <c r="V65" s="5" t="s">
        <v>500</v>
      </c>
      <c r="W65" s="5" t="s">
        <v>500</v>
      </c>
      <c r="X65" s="5" t="s">
        <v>500</v>
      </c>
      <c r="Y65" s="5" t="s">
        <v>500</v>
      </c>
      <c r="Z65" s="5" t="s">
        <v>500</v>
      </c>
      <c r="AA65" s="5" t="s">
        <v>500</v>
      </c>
    </row>
    <row r="66" spans="1:27" ht="15.75" customHeight="1" x14ac:dyDescent="0.2">
      <c r="A66" s="5">
        <v>65</v>
      </c>
      <c r="B66" s="10">
        <v>2</v>
      </c>
      <c r="C66" s="10">
        <v>1</v>
      </c>
      <c r="D66" s="10">
        <v>1</v>
      </c>
      <c r="E66" s="5">
        <v>0</v>
      </c>
      <c r="F66" s="5" t="s">
        <v>524</v>
      </c>
      <c r="G66" s="5" t="s">
        <v>28</v>
      </c>
      <c r="H66" s="5">
        <v>43</v>
      </c>
      <c r="I66" s="5" t="s">
        <v>29</v>
      </c>
      <c r="J66" s="5">
        <v>26</v>
      </c>
      <c r="K66" s="10">
        <v>3</v>
      </c>
      <c r="L66" s="5">
        <v>4</v>
      </c>
      <c r="M66" s="5" t="s">
        <v>61</v>
      </c>
      <c r="N66" s="5" t="s">
        <v>31</v>
      </c>
      <c r="O66" s="5" t="s">
        <v>31</v>
      </c>
      <c r="P66" s="5" t="s">
        <v>500</v>
      </c>
      <c r="Q66" s="5" t="s">
        <v>33</v>
      </c>
      <c r="R66" s="10" t="s">
        <v>33</v>
      </c>
      <c r="S66" s="10" t="s">
        <v>34</v>
      </c>
      <c r="T66" s="5" t="s">
        <v>500</v>
      </c>
      <c r="U66" s="5" t="s">
        <v>35</v>
      </c>
      <c r="V66" s="5" t="s">
        <v>500</v>
      </c>
      <c r="W66" s="5" t="s">
        <v>500</v>
      </c>
      <c r="X66" s="5" t="s">
        <v>500</v>
      </c>
      <c r="Y66" s="5" t="s">
        <v>500</v>
      </c>
      <c r="Z66" s="5" t="s">
        <v>500</v>
      </c>
      <c r="AA66" s="5" t="s">
        <v>500</v>
      </c>
    </row>
    <row r="67" spans="1:27" ht="15.75" customHeight="1" x14ac:dyDescent="0.2">
      <c r="A67" s="5">
        <v>66</v>
      </c>
      <c r="B67" s="10">
        <v>2</v>
      </c>
      <c r="C67" s="10">
        <v>1</v>
      </c>
      <c r="D67" s="10">
        <v>1</v>
      </c>
      <c r="E67" s="5">
        <v>0</v>
      </c>
      <c r="F67" s="5" t="s">
        <v>40</v>
      </c>
      <c r="G67" s="5" t="s">
        <v>28</v>
      </c>
      <c r="H67" s="5">
        <v>63</v>
      </c>
      <c r="I67" s="5" t="s">
        <v>29</v>
      </c>
      <c r="J67" s="5">
        <v>26</v>
      </c>
      <c r="K67" s="10">
        <v>3</v>
      </c>
      <c r="L67" s="5">
        <v>4</v>
      </c>
      <c r="M67" s="5" t="s">
        <v>30</v>
      </c>
      <c r="N67" s="5" t="s">
        <v>31</v>
      </c>
      <c r="O67" s="5" t="s">
        <v>31</v>
      </c>
      <c r="P67" s="5" t="s">
        <v>500</v>
      </c>
      <c r="Q67" s="5" t="s">
        <v>38</v>
      </c>
      <c r="R67" s="5" t="s">
        <v>38</v>
      </c>
      <c r="S67" s="10" t="s">
        <v>34</v>
      </c>
      <c r="T67" s="5" t="s">
        <v>500</v>
      </c>
      <c r="U67" s="5" t="s">
        <v>35</v>
      </c>
      <c r="V67" s="5" t="s">
        <v>500</v>
      </c>
      <c r="W67" s="5" t="s">
        <v>500</v>
      </c>
      <c r="X67" s="5" t="s">
        <v>500</v>
      </c>
      <c r="Y67" s="5" t="s">
        <v>500</v>
      </c>
      <c r="Z67" s="5" t="s">
        <v>500</v>
      </c>
      <c r="AA67" s="5" t="s">
        <v>500</v>
      </c>
    </row>
    <row r="68" spans="1:27" ht="15.75" customHeight="1" x14ac:dyDescent="0.2">
      <c r="A68" s="5">
        <v>67</v>
      </c>
      <c r="B68" s="10">
        <v>2</v>
      </c>
      <c r="C68" s="10">
        <v>2</v>
      </c>
      <c r="D68" s="10">
        <v>1</v>
      </c>
      <c r="E68" s="5">
        <v>0</v>
      </c>
      <c r="F68" s="5" t="s">
        <v>525</v>
      </c>
      <c r="G68" s="5" t="s">
        <v>28</v>
      </c>
      <c r="H68" s="5">
        <v>69</v>
      </c>
      <c r="I68" s="5" t="s">
        <v>29</v>
      </c>
      <c r="J68" s="5">
        <v>26</v>
      </c>
      <c r="K68" s="10">
        <v>3</v>
      </c>
      <c r="L68" s="5">
        <v>5</v>
      </c>
      <c r="M68" s="5" t="s">
        <v>61</v>
      </c>
      <c r="N68" s="5" t="s">
        <v>31</v>
      </c>
      <c r="O68" s="10" t="s">
        <v>121</v>
      </c>
      <c r="P68" s="5" t="s">
        <v>500</v>
      </c>
      <c r="Q68" s="5" t="s">
        <v>38</v>
      </c>
      <c r="R68" s="5" t="s">
        <v>38</v>
      </c>
      <c r="S68" s="10" t="s">
        <v>34</v>
      </c>
      <c r="T68" s="5" t="s">
        <v>500</v>
      </c>
      <c r="U68" s="5" t="s">
        <v>35</v>
      </c>
      <c r="V68" s="5" t="s">
        <v>500</v>
      </c>
      <c r="W68" s="5" t="s">
        <v>500</v>
      </c>
      <c r="X68" s="5" t="s">
        <v>500</v>
      </c>
      <c r="Y68" s="5" t="s">
        <v>500</v>
      </c>
      <c r="Z68" s="5" t="s">
        <v>500</v>
      </c>
      <c r="AA68" s="5" t="s">
        <v>500</v>
      </c>
    </row>
    <row r="69" spans="1:27" ht="15.75" customHeight="1" x14ac:dyDescent="0.2">
      <c r="A69" s="5">
        <v>68</v>
      </c>
      <c r="B69" s="10">
        <v>2</v>
      </c>
      <c r="C69" s="10">
        <v>2</v>
      </c>
      <c r="D69" s="10">
        <v>1</v>
      </c>
      <c r="E69" s="5">
        <v>0</v>
      </c>
      <c r="F69" s="5" t="s">
        <v>122</v>
      </c>
      <c r="G69" s="5" t="s">
        <v>44</v>
      </c>
      <c r="H69" s="5">
        <v>77</v>
      </c>
      <c r="I69" s="5" t="s">
        <v>29</v>
      </c>
      <c r="J69" s="5">
        <v>26</v>
      </c>
      <c r="K69" s="10">
        <v>3</v>
      </c>
      <c r="L69" s="5">
        <v>5</v>
      </c>
      <c r="M69" s="5" t="s">
        <v>42</v>
      </c>
      <c r="N69" s="5" t="s">
        <v>31</v>
      </c>
      <c r="O69" s="10" t="s">
        <v>30</v>
      </c>
      <c r="P69" s="5" t="s">
        <v>500</v>
      </c>
      <c r="Q69" s="10" t="s">
        <v>34</v>
      </c>
      <c r="R69" s="5" t="s">
        <v>34</v>
      </c>
      <c r="S69" s="10" t="s">
        <v>34</v>
      </c>
      <c r="T69" s="5" t="s">
        <v>500</v>
      </c>
      <c r="U69" s="5" t="s">
        <v>35</v>
      </c>
      <c r="V69" s="5" t="s">
        <v>500</v>
      </c>
      <c r="W69" s="5" t="s">
        <v>500</v>
      </c>
      <c r="X69" s="5" t="s">
        <v>500</v>
      </c>
      <c r="Y69" s="5" t="s">
        <v>500</v>
      </c>
      <c r="Z69" s="5" t="s">
        <v>500</v>
      </c>
      <c r="AA69" s="5" t="s">
        <v>500</v>
      </c>
    </row>
    <row r="70" spans="1:27" ht="15.75" customHeight="1" x14ac:dyDescent="0.2">
      <c r="A70" s="5">
        <v>69</v>
      </c>
      <c r="B70" s="10">
        <v>2</v>
      </c>
      <c r="C70" s="10">
        <v>1</v>
      </c>
      <c r="D70" s="10">
        <v>1</v>
      </c>
      <c r="E70" s="5">
        <v>0</v>
      </c>
      <c r="F70" s="5" t="s">
        <v>123</v>
      </c>
      <c r="G70" s="5" t="s">
        <v>28</v>
      </c>
      <c r="H70" s="5">
        <v>45</v>
      </c>
      <c r="I70" s="5" t="s">
        <v>29</v>
      </c>
      <c r="J70" s="5">
        <v>16</v>
      </c>
      <c r="K70" s="10">
        <v>3</v>
      </c>
      <c r="L70" s="5">
        <v>4</v>
      </c>
      <c r="M70" s="5" t="s">
        <v>61</v>
      </c>
      <c r="N70" s="5" t="s">
        <v>31</v>
      </c>
      <c r="O70" s="5" t="s">
        <v>31</v>
      </c>
      <c r="P70" s="5" t="s">
        <v>500</v>
      </c>
      <c r="Q70" s="5" t="s">
        <v>33</v>
      </c>
      <c r="R70" s="10" t="s">
        <v>33</v>
      </c>
      <c r="S70" s="10" t="s">
        <v>34</v>
      </c>
      <c r="T70" s="5" t="s">
        <v>500</v>
      </c>
      <c r="U70" s="8" t="s">
        <v>54</v>
      </c>
      <c r="V70" s="5" t="s">
        <v>500</v>
      </c>
      <c r="W70" s="5" t="s">
        <v>500</v>
      </c>
      <c r="X70" s="5" t="s">
        <v>500</v>
      </c>
      <c r="Y70" s="5" t="s">
        <v>500</v>
      </c>
      <c r="Z70" s="5" t="s">
        <v>500</v>
      </c>
      <c r="AA70" s="5" t="s">
        <v>500</v>
      </c>
    </row>
    <row r="71" spans="1:27" ht="15.75" customHeight="1" x14ac:dyDescent="0.2">
      <c r="A71" s="5">
        <v>70</v>
      </c>
      <c r="B71" s="10">
        <v>2</v>
      </c>
      <c r="C71" s="10">
        <v>1</v>
      </c>
      <c r="D71" s="10">
        <v>1</v>
      </c>
      <c r="E71" s="5">
        <v>0</v>
      </c>
      <c r="F71" s="5" t="s">
        <v>124</v>
      </c>
      <c r="G71" s="5" t="s">
        <v>44</v>
      </c>
      <c r="H71" s="5">
        <v>72</v>
      </c>
      <c r="I71" s="5" t="s">
        <v>29</v>
      </c>
      <c r="J71" s="5">
        <v>26</v>
      </c>
      <c r="K71" s="10">
        <v>3</v>
      </c>
      <c r="L71" s="5">
        <v>4</v>
      </c>
      <c r="M71" s="5" t="s">
        <v>61</v>
      </c>
      <c r="N71" s="5" t="s">
        <v>31</v>
      </c>
      <c r="O71" s="5" t="s">
        <v>31</v>
      </c>
      <c r="P71" s="5" t="s">
        <v>500</v>
      </c>
      <c r="Q71" s="5" t="s">
        <v>33</v>
      </c>
      <c r="R71" s="10" t="s">
        <v>33</v>
      </c>
      <c r="S71" s="10" t="s">
        <v>34</v>
      </c>
      <c r="T71" s="5" t="s">
        <v>500</v>
      </c>
      <c r="U71" s="5" t="s">
        <v>35</v>
      </c>
      <c r="V71" s="5" t="s">
        <v>500</v>
      </c>
      <c r="W71" s="5" t="s">
        <v>500</v>
      </c>
      <c r="X71" s="5" t="s">
        <v>500</v>
      </c>
      <c r="Y71" s="5" t="s">
        <v>500</v>
      </c>
      <c r="Z71" s="5" t="s">
        <v>500</v>
      </c>
      <c r="AA71" s="5" t="s">
        <v>500</v>
      </c>
    </row>
    <row r="72" spans="1:27" ht="15.75" customHeight="1" x14ac:dyDescent="0.2">
      <c r="A72" s="5">
        <v>71</v>
      </c>
      <c r="B72" s="10">
        <v>2</v>
      </c>
      <c r="C72" s="10">
        <v>1</v>
      </c>
      <c r="D72" s="10">
        <v>1</v>
      </c>
      <c r="E72" s="5">
        <v>0</v>
      </c>
      <c r="F72" s="5" t="s">
        <v>125</v>
      </c>
      <c r="G72" s="5" t="s">
        <v>28</v>
      </c>
      <c r="H72" s="5">
        <v>39</v>
      </c>
      <c r="I72" s="5" t="s">
        <v>29</v>
      </c>
      <c r="J72" s="5">
        <v>16</v>
      </c>
      <c r="K72" s="10">
        <v>3</v>
      </c>
      <c r="L72" s="5">
        <v>4</v>
      </c>
      <c r="M72" s="5" t="s">
        <v>61</v>
      </c>
      <c r="N72" s="5" t="s">
        <v>31</v>
      </c>
      <c r="O72" s="5" t="s">
        <v>31</v>
      </c>
      <c r="P72" s="5" t="s">
        <v>500</v>
      </c>
      <c r="Q72" s="5" t="s">
        <v>33</v>
      </c>
      <c r="R72" s="10" t="s">
        <v>33</v>
      </c>
      <c r="S72" s="10" t="s">
        <v>38</v>
      </c>
      <c r="T72" s="5" t="s">
        <v>500</v>
      </c>
      <c r="U72" s="5" t="s">
        <v>35</v>
      </c>
      <c r="V72" s="5" t="s">
        <v>500</v>
      </c>
      <c r="W72" s="5" t="s">
        <v>500</v>
      </c>
      <c r="X72" s="5" t="s">
        <v>500</v>
      </c>
      <c r="Y72" s="5" t="s">
        <v>500</v>
      </c>
      <c r="Z72" s="5" t="s">
        <v>500</v>
      </c>
      <c r="AA72" s="5" t="s">
        <v>500</v>
      </c>
    </row>
    <row r="73" spans="1:27" ht="15.75" customHeight="1" x14ac:dyDescent="0.2">
      <c r="A73" s="5">
        <v>72</v>
      </c>
      <c r="B73" s="10">
        <v>2</v>
      </c>
      <c r="C73" s="10">
        <v>1</v>
      </c>
      <c r="D73" s="10">
        <v>1</v>
      </c>
      <c r="E73" s="5">
        <v>0</v>
      </c>
      <c r="F73" s="5" t="s">
        <v>126</v>
      </c>
      <c r="G73" s="5" t="s">
        <v>28</v>
      </c>
      <c r="H73" s="5">
        <v>34</v>
      </c>
      <c r="I73" s="5" t="s">
        <v>29</v>
      </c>
      <c r="J73" s="5">
        <v>16</v>
      </c>
      <c r="K73" s="10">
        <v>3</v>
      </c>
      <c r="L73" s="5">
        <v>4</v>
      </c>
      <c r="M73" s="5" t="s">
        <v>61</v>
      </c>
      <c r="N73" s="5" t="s">
        <v>31</v>
      </c>
      <c r="O73" s="5" t="s">
        <v>31</v>
      </c>
      <c r="P73" s="5" t="s">
        <v>500</v>
      </c>
      <c r="Q73" s="5" t="s">
        <v>38</v>
      </c>
      <c r="R73" s="5" t="s">
        <v>38</v>
      </c>
      <c r="S73" s="10" t="s">
        <v>34</v>
      </c>
      <c r="T73" s="5" t="s">
        <v>500</v>
      </c>
      <c r="U73" s="5" t="s">
        <v>35</v>
      </c>
      <c r="V73" s="5" t="s">
        <v>500</v>
      </c>
      <c r="W73" s="5" t="s">
        <v>500</v>
      </c>
      <c r="X73" s="5" t="s">
        <v>500</v>
      </c>
      <c r="Y73" s="5" t="s">
        <v>500</v>
      </c>
      <c r="Z73" s="5" t="s">
        <v>500</v>
      </c>
      <c r="AA73" s="5" t="s">
        <v>500</v>
      </c>
    </row>
    <row r="74" spans="1:27" ht="15.75" customHeight="1" x14ac:dyDescent="0.2">
      <c r="A74" s="5">
        <v>73</v>
      </c>
      <c r="B74" s="10">
        <v>2</v>
      </c>
      <c r="C74" s="10">
        <v>1</v>
      </c>
      <c r="D74" s="10">
        <v>1</v>
      </c>
      <c r="E74" s="5">
        <v>0</v>
      </c>
      <c r="F74" s="5" t="s">
        <v>526</v>
      </c>
      <c r="G74" s="5" t="s">
        <v>28</v>
      </c>
      <c r="H74" s="5">
        <v>22</v>
      </c>
      <c r="I74" s="5" t="s">
        <v>29</v>
      </c>
      <c r="J74" s="5">
        <v>26</v>
      </c>
      <c r="K74" s="10">
        <v>3</v>
      </c>
      <c r="L74" s="5">
        <v>4</v>
      </c>
      <c r="M74" s="5" t="s">
        <v>61</v>
      </c>
      <c r="N74" s="5" t="s">
        <v>31</v>
      </c>
      <c r="O74" s="5" t="s">
        <v>31</v>
      </c>
      <c r="P74" s="5" t="s">
        <v>500</v>
      </c>
      <c r="Q74" s="5" t="s">
        <v>33</v>
      </c>
      <c r="R74" s="10" t="s">
        <v>33</v>
      </c>
      <c r="S74" s="10" t="s">
        <v>38</v>
      </c>
      <c r="T74" s="5" t="s">
        <v>500</v>
      </c>
      <c r="U74" s="8" t="s">
        <v>54</v>
      </c>
      <c r="V74" s="5" t="s">
        <v>500</v>
      </c>
      <c r="W74" s="5" t="s">
        <v>500</v>
      </c>
      <c r="X74" s="5" t="s">
        <v>500</v>
      </c>
      <c r="Y74" s="5" t="s">
        <v>500</v>
      </c>
      <c r="Z74" s="5" t="s">
        <v>500</v>
      </c>
      <c r="AA74" s="5" t="s">
        <v>500</v>
      </c>
    </row>
    <row r="75" spans="1:27" ht="15.75" customHeight="1" x14ac:dyDescent="0.2">
      <c r="A75" s="5">
        <v>74</v>
      </c>
      <c r="B75" s="10">
        <v>2</v>
      </c>
      <c r="C75" s="10">
        <v>1</v>
      </c>
      <c r="D75" s="10">
        <v>1</v>
      </c>
      <c r="E75" s="5">
        <v>0</v>
      </c>
      <c r="F75" s="5" t="s">
        <v>527</v>
      </c>
      <c r="G75" s="5" t="s">
        <v>28</v>
      </c>
      <c r="H75" s="5">
        <v>67</v>
      </c>
      <c r="I75" s="5" t="s">
        <v>29</v>
      </c>
      <c r="J75" s="5">
        <v>26</v>
      </c>
      <c r="K75" s="10">
        <v>3</v>
      </c>
      <c r="L75" s="5">
        <v>4</v>
      </c>
      <c r="M75" s="5" t="s">
        <v>61</v>
      </c>
      <c r="N75" s="5" t="s">
        <v>31</v>
      </c>
      <c r="O75" s="5" t="s">
        <v>31</v>
      </c>
      <c r="P75" s="5" t="s">
        <v>500</v>
      </c>
      <c r="Q75" s="5" t="s">
        <v>38</v>
      </c>
      <c r="R75" s="5" t="s">
        <v>38</v>
      </c>
      <c r="S75" s="10" t="s">
        <v>34</v>
      </c>
      <c r="T75" s="5" t="s">
        <v>500</v>
      </c>
      <c r="U75" s="5" t="s">
        <v>35</v>
      </c>
      <c r="V75" s="5" t="s">
        <v>500</v>
      </c>
      <c r="W75" s="5" t="s">
        <v>500</v>
      </c>
      <c r="X75" s="5" t="s">
        <v>500</v>
      </c>
      <c r="Y75" s="5" t="s">
        <v>500</v>
      </c>
      <c r="Z75" s="5" t="s">
        <v>500</v>
      </c>
      <c r="AA75" s="5" t="s">
        <v>500</v>
      </c>
    </row>
    <row r="76" spans="1:27" ht="15.75" customHeight="1" x14ac:dyDescent="0.2">
      <c r="A76" s="5">
        <v>75</v>
      </c>
      <c r="B76" s="10">
        <v>2</v>
      </c>
      <c r="C76" s="10">
        <v>1</v>
      </c>
      <c r="D76" s="10">
        <v>1</v>
      </c>
      <c r="E76" s="5">
        <v>0</v>
      </c>
      <c r="F76" s="5" t="s">
        <v>528</v>
      </c>
      <c r="G76" s="5" t="s">
        <v>28</v>
      </c>
      <c r="H76" s="5">
        <v>26</v>
      </c>
      <c r="I76" s="5" t="s">
        <v>29</v>
      </c>
      <c r="J76" s="5">
        <v>16</v>
      </c>
      <c r="K76" s="10">
        <v>3</v>
      </c>
      <c r="L76" s="5">
        <v>4</v>
      </c>
      <c r="M76" s="5" t="s">
        <v>61</v>
      </c>
      <c r="N76" s="5" t="s">
        <v>31</v>
      </c>
      <c r="O76" s="5" t="s">
        <v>31</v>
      </c>
      <c r="P76" s="5" t="s">
        <v>500</v>
      </c>
      <c r="Q76" s="5" t="s">
        <v>33</v>
      </c>
      <c r="R76" s="10" t="s">
        <v>33</v>
      </c>
      <c r="S76" s="10" t="s">
        <v>34</v>
      </c>
      <c r="T76" s="5" t="s">
        <v>500</v>
      </c>
      <c r="U76" s="5" t="s">
        <v>35</v>
      </c>
      <c r="V76" s="5" t="s">
        <v>500</v>
      </c>
      <c r="W76" s="5" t="s">
        <v>500</v>
      </c>
      <c r="X76" s="5" t="s">
        <v>500</v>
      </c>
      <c r="Y76" s="5" t="s">
        <v>500</v>
      </c>
      <c r="Z76" s="5" t="s">
        <v>500</v>
      </c>
      <c r="AA76" s="5" t="s">
        <v>500</v>
      </c>
    </row>
    <row r="77" spans="1:27" ht="15.75" customHeight="1" x14ac:dyDescent="0.2">
      <c r="A77" s="5">
        <v>76</v>
      </c>
      <c r="B77" s="10">
        <v>2</v>
      </c>
      <c r="C77" s="10">
        <v>1</v>
      </c>
      <c r="D77" s="10">
        <v>1</v>
      </c>
      <c r="E77" s="5">
        <v>0</v>
      </c>
      <c r="F77" s="5" t="s">
        <v>130</v>
      </c>
      <c r="G77" s="5" t="s">
        <v>28</v>
      </c>
      <c r="H77" s="5">
        <v>66</v>
      </c>
      <c r="I77" s="5" t="s">
        <v>29</v>
      </c>
      <c r="J77" s="5">
        <v>26</v>
      </c>
      <c r="K77" s="10">
        <v>3</v>
      </c>
      <c r="L77" s="5">
        <v>4</v>
      </c>
      <c r="M77" s="5" t="s">
        <v>30</v>
      </c>
      <c r="N77" s="5" t="s">
        <v>31</v>
      </c>
      <c r="O77" s="5" t="s">
        <v>31</v>
      </c>
      <c r="P77" s="5" t="s">
        <v>500</v>
      </c>
      <c r="Q77" s="5" t="s">
        <v>38</v>
      </c>
      <c r="R77" s="10" t="s">
        <v>33</v>
      </c>
      <c r="S77" s="10" t="s">
        <v>34</v>
      </c>
      <c r="T77" s="5" t="s">
        <v>500</v>
      </c>
      <c r="U77" s="5" t="s">
        <v>35</v>
      </c>
      <c r="V77" s="5" t="s">
        <v>500</v>
      </c>
      <c r="W77" s="5" t="s">
        <v>500</v>
      </c>
      <c r="X77" s="5" t="s">
        <v>500</v>
      </c>
      <c r="Y77" s="5" t="s">
        <v>500</v>
      </c>
      <c r="Z77" s="5" t="s">
        <v>500</v>
      </c>
      <c r="AA77" s="5" t="s">
        <v>500</v>
      </c>
    </row>
    <row r="78" spans="1:27" ht="15.75" customHeight="1" x14ac:dyDescent="0.2">
      <c r="A78" s="5">
        <v>77</v>
      </c>
      <c r="B78" s="10">
        <v>1</v>
      </c>
      <c r="C78" s="10">
        <v>1</v>
      </c>
      <c r="D78" s="10">
        <v>1</v>
      </c>
      <c r="E78" s="5">
        <v>0</v>
      </c>
      <c r="F78" s="5" t="s">
        <v>131</v>
      </c>
      <c r="G78" s="5" t="s">
        <v>44</v>
      </c>
      <c r="H78" s="5">
        <v>52</v>
      </c>
      <c r="I78" s="5" t="s">
        <v>29</v>
      </c>
      <c r="J78" s="5">
        <v>16</v>
      </c>
      <c r="K78" s="10">
        <v>3</v>
      </c>
      <c r="L78" s="5">
        <v>3</v>
      </c>
      <c r="M78" s="5" t="s">
        <v>31</v>
      </c>
      <c r="N78" s="5" t="s">
        <v>31</v>
      </c>
      <c r="O78" s="5" t="s">
        <v>31</v>
      </c>
      <c r="P78" s="5" t="s">
        <v>500</v>
      </c>
      <c r="Q78" s="5" t="s">
        <v>38</v>
      </c>
      <c r="R78" s="5" t="s">
        <v>38</v>
      </c>
      <c r="S78" s="10" t="s">
        <v>34</v>
      </c>
      <c r="T78" s="5" t="s">
        <v>500</v>
      </c>
      <c r="U78" s="5" t="s">
        <v>35</v>
      </c>
      <c r="V78" s="5" t="s">
        <v>500</v>
      </c>
      <c r="W78" s="5" t="s">
        <v>500</v>
      </c>
      <c r="X78" s="5" t="s">
        <v>500</v>
      </c>
      <c r="Y78" s="5" t="s">
        <v>500</v>
      </c>
      <c r="Z78" s="5" t="s">
        <v>500</v>
      </c>
      <c r="AA78" s="5" t="s">
        <v>500</v>
      </c>
    </row>
    <row r="79" spans="1:27" ht="15.75" customHeight="1" x14ac:dyDescent="0.2">
      <c r="A79" s="5">
        <v>78</v>
      </c>
      <c r="B79" s="10">
        <v>2</v>
      </c>
      <c r="C79" s="10">
        <v>2</v>
      </c>
      <c r="D79" s="10">
        <v>1</v>
      </c>
      <c r="E79" s="5">
        <v>0</v>
      </c>
      <c r="F79" s="5" t="s">
        <v>132</v>
      </c>
      <c r="G79" s="5" t="s">
        <v>28</v>
      </c>
      <c r="H79" s="5">
        <v>22</v>
      </c>
      <c r="I79" s="5" t="s">
        <v>29</v>
      </c>
      <c r="J79" s="5">
        <v>16</v>
      </c>
      <c r="K79" s="10">
        <v>3</v>
      </c>
      <c r="L79" s="5">
        <v>5</v>
      </c>
      <c r="M79" s="5" t="s">
        <v>30</v>
      </c>
      <c r="N79" s="5" t="s">
        <v>31</v>
      </c>
      <c r="O79" s="10" t="s">
        <v>133</v>
      </c>
      <c r="P79" s="5" t="s">
        <v>500</v>
      </c>
      <c r="Q79" s="10" t="s">
        <v>34</v>
      </c>
      <c r="R79" s="5" t="s">
        <v>34</v>
      </c>
      <c r="S79" s="10" t="s">
        <v>34</v>
      </c>
      <c r="T79" s="5" t="s">
        <v>500</v>
      </c>
      <c r="U79" s="5" t="s">
        <v>35</v>
      </c>
      <c r="V79" s="5" t="s">
        <v>500</v>
      </c>
      <c r="W79" s="5" t="s">
        <v>500</v>
      </c>
      <c r="X79" s="5" t="s">
        <v>500</v>
      </c>
      <c r="Y79" s="5" t="s">
        <v>500</v>
      </c>
      <c r="Z79" s="5" t="s">
        <v>500</v>
      </c>
      <c r="AA79" s="5" t="s">
        <v>500</v>
      </c>
    </row>
    <row r="80" spans="1:27" ht="15.75" customHeight="1" x14ac:dyDescent="0.2">
      <c r="A80" s="5">
        <v>79</v>
      </c>
      <c r="B80" s="10">
        <v>1</v>
      </c>
      <c r="C80" s="10">
        <v>1</v>
      </c>
      <c r="D80" s="10">
        <v>1</v>
      </c>
      <c r="E80" s="5">
        <v>0</v>
      </c>
      <c r="F80" s="10" t="s">
        <v>134</v>
      </c>
      <c r="G80" s="5" t="s">
        <v>44</v>
      </c>
      <c r="H80" s="10">
        <v>68</v>
      </c>
      <c r="I80" s="5" t="s">
        <v>29</v>
      </c>
      <c r="J80" s="10">
        <v>26</v>
      </c>
      <c r="K80" s="10">
        <v>3</v>
      </c>
      <c r="L80" s="5">
        <v>3</v>
      </c>
      <c r="M80" s="5" t="s">
        <v>31</v>
      </c>
      <c r="N80" s="5" t="s">
        <v>31</v>
      </c>
      <c r="O80" s="5" t="s">
        <v>31</v>
      </c>
      <c r="P80" s="5" t="s">
        <v>500</v>
      </c>
      <c r="Q80" s="5" t="s">
        <v>38</v>
      </c>
      <c r="R80" s="5" t="s">
        <v>34</v>
      </c>
      <c r="S80" s="10" t="s">
        <v>34</v>
      </c>
      <c r="T80" s="5" t="s">
        <v>500</v>
      </c>
      <c r="U80" s="5" t="s">
        <v>35</v>
      </c>
      <c r="V80" s="5" t="s">
        <v>500</v>
      </c>
      <c r="W80" s="5" t="s">
        <v>500</v>
      </c>
      <c r="X80" s="5" t="s">
        <v>500</v>
      </c>
      <c r="Y80" s="5" t="s">
        <v>500</v>
      </c>
      <c r="Z80" s="5" t="s">
        <v>500</v>
      </c>
      <c r="AA80" s="5" t="s">
        <v>500</v>
      </c>
    </row>
    <row r="81" spans="1:27" ht="15.75" customHeight="1" x14ac:dyDescent="0.2">
      <c r="A81" s="5">
        <v>80</v>
      </c>
      <c r="B81" s="5">
        <v>2</v>
      </c>
      <c r="C81" s="5">
        <v>1</v>
      </c>
      <c r="D81" s="5">
        <v>1</v>
      </c>
      <c r="E81" s="5">
        <v>0</v>
      </c>
      <c r="F81" s="5" t="s">
        <v>135</v>
      </c>
      <c r="G81" s="5" t="s">
        <v>44</v>
      </c>
      <c r="H81" s="5">
        <v>60</v>
      </c>
      <c r="I81" s="5" t="s">
        <v>29</v>
      </c>
      <c r="J81" s="5">
        <v>16</v>
      </c>
      <c r="K81" s="5">
        <v>3</v>
      </c>
      <c r="L81" s="5">
        <v>4</v>
      </c>
      <c r="M81" s="5" t="s">
        <v>30</v>
      </c>
      <c r="N81" s="5" t="s">
        <v>31</v>
      </c>
      <c r="O81" s="5" t="s">
        <v>31</v>
      </c>
      <c r="P81" s="5" t="s">
        <v>500</v>
      </c>
      <c r="Q81" s="5" t="s">
        <v>38</v>
      </c>
      <c r="R81" s="5" t="s">
        <v>38</v>
      </c>
      <c r="S81" s="5" t="s">
        <v>34</v>
      </c>
      <c r="T81" s="5" t="s">
        <v>500</v>
      </c>
      <c r="U81" s="5" t="s">
        <v>35</v>
      </c>
      <c r="V81" s="5" t="s">
        <v>500</v>
      </c>
      <c r="W81" s="5" t="s">
        <v>500</v>
      </c>
      <c r="X81" s="5" t="s">
        <v>500</v>
      </c>
      <c r="Y81" s="5" t="s">
        <v>500</v>
      </c>
      <c r="Z81" s="5" t="s">
        <v>500</v>
      </c>
      <c r="AA81" s="5" t="s">
        <v>500</v>
      </c>
    </row>
    <row r="82" spans="1:27" ht="15.75" customHeight="1" x14ac:dyDescent="0.2">
      <c r="A82" s="5">
        <v>81</v>
      </c>
      <c r="B82" s="5">
        <v>2</v>
      </c>
      <c r="C82" s="5">
        <v>1</v>
      </c>
      <c r="D82" s="5">
        <v>1</v>
      </c>
      <c r="E82" s="5">
        <v>0</v>
      </c>
      <c r="F82" s="5" t="s">
        <v>136</v>
      </c>
      <c r="G82" s="5" t="s">
        <v>28</v>
      </c>
      <c r="H82" s="5">
        <v>26</v>
      </c>
      <c r="I82" s="5" t="s">
        <v>29</v>
      </c>
      <c r="J82" s="5">
        <v>16</v>
      </c>
      <c r="K82" s="5">
        <v>3</v>
      </c>
      <c r="L82" s="5">
        <v>4</v>
      </c>
      <c r="M82" s="5" t="s">
        <v>137</v>
      </c>
      <c r="N82" s="5" t="s">
        <v>31</v>
      </c>
      <c r="O82" s="5" t="s">
        <v>31</v>
      </c>
      <c r="P82" s="5" t="s">
        <v>500</v>
      </c>
      <c r="Q82" s="5" t="s">
        <v>38</v>
      </c>
      <c r="R82" s="5" t="s">
        <v>38</v>
      </c>
      <c r="S82" s="5" t="s">
        <v>34</v>
      </c>
      <c r="T82" s="5" t="s">
        <v>500</v>
      </c>
      <c r="U82" s="5" t="s">
        <v>35</v>
      </c>
      <c r="V82" s="5" t="s">
        <v>500</v>
      </c>
      <c r="W82" s="5" t="s">
        <v>500</v>
      </c>
      <c r="X82" s="5" t="s">
        <v>500</v>
      </c>
      <c r="Y82" s="5" t="s">
        <v>500</v>
      </c>
      <c r="Z82" s="5" t="s">
        <v>500</v>
      </c>
      <c r="AA82" s="5" t="s">
        <v>500</v>
      </c>
    </row>
    <row r="83" spans="1:27" ht="15.75" customHeight="1" x14ac:dyDescent="0.2">
      <c r="A83" s="5">
        <v>82</v>
      </c>
      <c r="B83" s="5">
        <v>2</v>
      </c>
      <c r="C83" s="5">
        <v>1</v>
      </c>
      <c r="D83" s="5">
        <v>1</v>
      </c>
      <c r="E83" s="5">
        <v>0</v>
      </c>
      <c r="F83" s="5" t="s">
        <v>138</v>
      </c>
      <c r="G83" s="5" t="s">
        <v>28</v>
      </c>
      <c r="H83" s="5">
        <v>21</v>
      </c>
      <c r="I83" s="5" t="s">
        <v>29</v>
      </c>
      <c r="J83" s="5">
        <v>26</v>
      </c>
      <c r="K83" s="5">
        <v>3</v>
      </c>
      <c r="L83" s="5">
        <v>4</v>
      </c>
      <c r="M83" s="5" t="s">
        <v>30</v>
      </c>
      <c r="N83" s="5" t="s">
        <v>31</v>
      </c>
      <c r="O83" s="5" t="s">
        <v>31</v>
      </c>
      <c r="P83" s="5" t="s">
        <v>500</v>
      </c>
      <c r="Q83" s="5" t="s">
        <v>38</v>
      </c>
      <c r="R83" s="5" t="s">
        <v>38</v>
      </c>
      <c r="S83" s="5" t="s">
        <v>34</v>
      </c>
      <c r="T83" s="5" t="s">
        <v>500</v>
      </c>
      <c r="U83" s="5" t="s">
        <v>35</v>
      </c>
      <c r="V83" s="5" t="s">
        <v>500</v>
      </c>
      <c r="W83" s="5" t="s">
        <v>500</v>
      </c>
      <c r="X83" s="5" t="s">
        <v>500</v>
      </c>
      <c r="Y83" s="5" t="s">
        <v>500</v>
      </c>
      <c r="Z83" s="5" t="s">
        <v>500</v>
      </c>
      <c r="AA83" s="5" t="s">
        <v>500</v>
      </c>
    </row>
    <row r="84" spans="1:27" ht="15.75" customHeight="1" x14ac:dyDescent="0.2">
      <c r="A84" s="5">
        <v>83</v>
      </c>
      <c r="B84" s="5">
        <v>2</v>
      </c>
      <c r="C84" s="5">
        <v>1</v>
      </c>
      <c r="D84" s="5">
        <v>1</v>
      </c>
      <c r="E84" s="5">
        <v>0</v>
      </c>
      <c r="F84" s="5" t="s">
        <v>139</v>
      </c>
      <c r="G84" s="5" t="s">
        <v>44</v>
      </c>
      <c r="H84" s="5">
        <v>34</v>
      </c>
      <c r="I84" s="5" t="s">
        <v>29</v>
      </c>
      <c r="J84" s="5">
        <v>16</v>
      </c>
      <c r="K84" s="5">
        <v>3</v>
      </c>
      <c r="L84" s="5">
        <v>4</v>
      </c>
      <c r="M84" s="5" t="s">
        <v>61</v>
      </c>
      <c r="N84" s="5" t="s">
        <v>31</v>
      </c>
      <c r="O84" s="5" t="s">
        <v>31</v>
      </c>
      <c r="P84" s="5" t="s">
        <v>500</v>
      </c>
      <c r="Q84" s="5" t="s">
        <v>38</v>
      </c>
      <c r="R84" s="5" t="s">
        <v>38</v>
      </c>
      <c r="S84" s="5" t="s">
        <v>33</v>
      </c>
      <c r="T84" s="5" t="s">
        <v>500</v>
      </c>
      <c r="U84" s="5" t="s">
        <v>35</v>
      </c>
      <c r="V84" s="5" t="s">
        <v>500</v>
      </c>
      <c r="W84" s="5" t="s">
        <v>500</v>
      </c>
      <c r="X84" s="5" t="s">
        <v>500</v>
      </c>
      <c r="Y84" s="5" t="s">
        <v>500</v>
      </c>
      <c r="Z84" s="5" t="s">
        <v>500</v>
      </c>
      <c r="AA84" s="5" t="s">
        <v>500</v>
      </c>
    </row>
    <row r="85" spans="1:27" ht="15.75" customHeight="1" x14ac:dyDescent="0.2">
      <c r="A85" s="5">
        <v>84</v>
      </c>
      <c r="B85" s="5">
        <v>1</v>
      </c>
      <c r="C85" s="5">
        <v>1</v>
      </c>
      <c r="D85" s="5">
        <v>1</v>
      </c>
      <c r="E85" s="5">
        <v>0</v>
      </c>
      <c r="F85" s="5" t="s">
        <v>529</v>
      </c>
      <c r="G85" s="5" t="s">
        <v>28</v>
      </c>
      <c r="H85" s="5">
        <v>54</v>
      </c>
      <c r="I85" s="5" t="s">
        <v>29</v>
      </c>
      <c r="J85" s="5">
        <v>26</v>
      </c>
      <c r="K85" s="5">
        <v>3</v>
      </c>
      <c r="L85" s="5">
        <v>3</v>
      </c>
      <c r="M85" s="5" t="s">
        <v>31</v>
      </c>
      <c r="N85" s="5" t="s">
        <v>31</v>
      </c>
      <c r="O85" s="5" t="s">
        <v>31</v>
      </c>
      <c r="P85" s="5" t="s">
        <v>500</v>
      </c>
      <c r="Q85" s="5" t="s">
        <v>38</v>
      </c>
      <c r="R85" s="5" t="s">
        <v>38</v>
      </c>
      <c r="S85" s="5" t="s">
        <v>34</v>
      </c>
      <c r="T85" s="5" t="s">
        <v>500</v>
      </c>
      <c r="U85" s="5" t="s">
        <v>35</v>
      </c>
      <c r="V85" s="5" t="s">
        <v>500</v>
      </c>
      <c r="W85" s="5" t="s">
        <v>500</v>
      </c>
      <c r="X85" s="5" t="s">
        <v>500</v>
      </c>
      <c r="Y85" s="5" t="s">
        <v>500</v>
      </c>
      <c r="Z85" s="5" t="s">
        <v>500</v>
      </c>
      <c r="AA85" s="5" t="s">
        <v>500</v>
      </c>
    </row>
    <row r="86" spans="1:27" ht="15.75" customHeight="1" x14ac:dyDescent="0.2">
      <c r="A86" s="5">
        <v>85</v>
      </c>
      <c r="B86" s="5">
        <v>1</v>
      </c>
      <c r="C86" s="5">
        <v>1</v>
      </c>
      <c r="D86" s="5">
        <v>1</v>
      </c>
      <c r="E86" s="5">
        <v>0</v>
      </c>
      <c r="F86" s="5" t="s">
        <v>530</v>
      </c>
      <c r="G86" s="5" t="s">
        <v>28</v>
      </c>
      <c r="H86" s="5">
        <v>44</v>
      </c>
      <c r="I86" s="5" t="s">
        <v>29</v>
      </c>
      <c r="J86" s="5">
        <v>16</v>
      </c>
      <c r="K86" s="5">
        <v>3</v>
      </c>
      <c r="L86" s="5">
        <v>3</v>
      </c>
      <c r="M86" s="5" t="s">
        <v>31</v>
      </c>
      <c r="N86" s="5" t="s">
        <v>31</v>
      </c>
      <c r="O86" s="5" t="s">
        <v>31</v>
      </c>
      <c r="P86" s="5" t="s">
        <v>500</v>
      </c>
      <c r="Q86" s="5" t="s">
        <v>34</v>
      </c>
      <c r="R86" s="5" t="s">
        <v>34</v>
      </c>
      <c r="S86" s="5" t="s">
        <v>34</v>
      </c>
      <c r="T86" s="5" t="s">
        <v>500</v>
      </c>
      <c r="U86" s="5" t="s">
        <v>35</v>
      </c>
      <c r="V86" s="5" t="s">
        <v>500</v>
      </c>
      <c r="W86" s="5" t="s">
        <v>500</v>
      </c>
      <c r="X86" s="5" t="s">
        <v>500</v>
      </c>
      <c r="Y86" s="5" t="s">
        <v>500</v>
      </c>
      <c r="Z86" s="5" t="s">
        <v>500</v>
      </c>
      <c r="AA86" s="5" t="s">
        <v>500</v>
      </c>
    </row>
    <row r="87" spans="1:27" ht="15.75" customHeight="1" x14ac:dyDescent="0.2">
      <c r="A87" s="5">
        <v>86</v>
      </c>
      <c r="B87" s="5">
        <v>2</v>
      </c>
      <c r="C87" s="5">
        <v>1</v>
      </c>
      <c r="D87" s="5">
        <v>1</v>
      </c>
      <c r="E87" s="5">
        <v>0</v>
      </c>
      <c r="F87" s="5" t="s">
        <v>142</v>
      </c>
      <c r="G87" s="5" t="s">
        <v>44</v>
      </c>
      <c r="H87" s="5">
        <v>58</v>
      </c>
      <c r="I87" s="5" t="s">
        <v>29</v>
      </c>
      <c r="J87" s="5">
        <v>16</v>
      </c>
      <c r="K87" s="5">
        <v>3</v>
      </c>
      <c r="L87" s="5">
        <v>4</v>
      </c>
      <c r="M87" s="5" t="s">
        <v>30</v>
      </c>
      <c r="N87" s="5" t="s">
        <v>31</v>
      </c>
      <c r="O87" s="5" t="s">
        <v>31</v>
      </c>
      <c r="P87" s="5" t="s">
        <v>500</v>
      </c>
      <c r="Q87" s="5" t="s">
        <v>34</v>
      </c>
      <c r="R87" s="5" t="s">
        <v>34</v>
      </c>
      <c r="S87" s="5" t="s">
        <v>34</v>
      </c>
      <c r="T87" s="5" t="s">
        <v>500</v>
      </c>
      <c r="U87" s="5" t="s">
        <v>35</v>
      </c>
      <c r="V87" s="5" t="s">
        <v>500</v>
      </c>
      <c r="W87" s="5" t="s">
        <v>500</v>
      </c>
      <c r="X87" s="5" t="s">
        <v>500</v>
      </c>
      <c r="Y87" s="5" t="s">
        <v>500</v>
      </c>
      <c r="Z87" s="5" t="s">
        <v>500</v>
      </c>
      <c r="AA87" s="5" t="s">
        <v>500</v>
      </c>
    </row>
    <row r="88" spans="1:27" ht="15.75" customHeight="1" x14ac:dyDescent="0.2">
      <c r="A88" s="5">
        <v>87</v>
      </c>
      <c r="B88" s="5">
        <v>1</v>
      </c>
      <c r="C88" s="5">
        <v>0</v>
      </c>
      <c r="D88" s="5">
        <v>0</v>
      </c>
      <c r="E88" s="5">
        <v>0</v>
      </c>
      <c r="F88" s="5" t="s">
        <v>143</v>
      </c>
      <c r="G88" s="5" t="s">
        <v>44</v>
      </c>
      <c r="H88" s="5">
        <v>55</v>
      </c>
      <c r="I88" s="5" t="s">
        <v>29</v>
      </c>
      <c r="J88" s="5">
        <v>26</v>
      </c>
      <c r="K88" s="5">
        <v>3</v>
      </c>
      <c r="L88" s="5">
        <v>1</v>
      </c>
      <c r="M88" s="5" t="s">
        <v>30</v>
      </c>
      <c r="N88" s="5" t="s">
        <v>500</v>
      </c>
      <c r="O88" s="5" t="s">
        <v>500</v>
      </c>
      <c r="P88" s="5" t="s">
        <v>500</v>
      </c>
      <c r="Q88" s="5" t="s">
        <v>34</v>
      </c>
      <c r="R88" s="5" t="s">
        <v>500</v>
      </c>
      <c r="S88" s="5" t="s">
        <v>500</v>
      </c>
      <c r="T88" s="5" t="s">
        <v>500</v>
      </c>
      <c r="U88" s="8" t="s">
        <v>54</v>
      </c>
      <c r="V88" s="5" t="s">
        <v>500</v>
      </c>
      <c r="W88" s="5" t="s">
        <v>500</v>
      </c>
      <c r="X88" s="5" t="s">
        <v>500</v>
      </c>
      <c r="Y88" s="5" t="s">
        <v>500</v>
      </c>
      <c r="Z88" s="5" t="s">
        <v>500</v>
      </c>
      <c r="AA88" s="5" t="s">
        <v>500</v>
      </c>
    </row>
    <row r="89" spans="1:27" ht="15.75" customHeight="1" x14ac:dyDescent="0.2">
      <c r="A89" s="5">
        <v>88</v>
      </c>
      <c r="B89" s="5">
        <v>2</v>
      </c>
      <c r="C89" s="5">
        <v>1</v>
      </c>
      <c r="D89" s="5">
        <v>1</v>
      </c>
      <c r="E89" s="5">
        <v>0</v>
      </c>
      <c r="F89" s="5" t="s">
        <v>144</v>
      </c>
      <c r="G89" s="5" t="s">
        <v>28</v>
      </c>
      <c r="H89" s="5">
        <v>24</v>
      </c>
      <c r="I89" s="5" t="s">
        <v>29</v>
      </c>
      <c r="J89" s="5">
        <v>26</v>
      </c>
      <c r="K89" s="5">
        <v>3</v>
      </c>
      <c r="L89" s="5">
        <v>4</v>
      </c>
      <c r="M89" s="5" t="s">
        <v>61</v>
      </c>
      <c r="N89" s="5" t="s">
        <v>31</v>
      </c>
      <c r="O89" s="5" t="s">
        <v>31</v>
      </c>
      <c r="P89" s="5" t="s">
        <v>500</v>
      </c>
      <c r="Q89" s="5" t="s">
        <v>33</v>
      </c>
      <c r="R89" s="5" t="s">
        <v>33</v>
      </c>
      <c r="S89" s="5" t="s">
        <v>34</v>
      </c>
      <c r="T89" s="5" t="s">
        <v>500</v>
      </c>
      <c r="U89" s="5" t="s">
        <v>35</v>
      </c>
      <c r="V89" s="5" t="s">
        <v>500</v>
      </c>
      <c r="W89" s="5" t="s">
        <v>500</v>
      </c>
      <c r="X89" s="5" t="s">
        <v>500</v>
      </c>
      <c r="Y89" s="5" t="s">
        <v>500</v>
      </c>
      <c r="Z89" s="5" t="s">
        <v>500</v>
      </c>
      <c r="AA89" s="5" t="s">
        <v>500</v>
      </c>
    </row>
    <row r="90" spans="1:27" ht="15.75" customHeight="1" x14ac:dyDescent="0.2">
      <c r="A90" s="5">
        <v>89</v>
      </c>
      <c r="B90" s="5">
        <v>2</v>
      </c>
      <c r="C90" s="5">
        <v>1</v>
      </c>
      <c r="D90" s="5">
        <v>1</v>
      </c>
      <c r="E90" s="5">
        <v>0</v>
      </c>
      <c r="F90" s="5" t="s">
        <v>531</v>
      </c>
      <c r="G90" s="5" t="s">
        <v>44</v>
      </c>
      <c r="H90" s="5">
        <v>45</v>
      </c>
      <c r="I90" s="5" t="s">
        <v>29</v>
      </c>
      <c r="J90" s="5">
        <v>16</v>
      </c>
      <c r="K90" s="5">
        <v>3</v>
      </c>
      <c r="L90" s="5">
        <v>4</v>
      </c>
      <c r="M90" s="5" t="s">
        <v>137</v>
      </c>
      <c r="N90" s="5" t="s">
        <v>31</v>
      </c>
      <c r="O90" s="5" t="s">
        <v>31</v>
      </c>
      <c r="P90" s="5" t="s">
        <v>500</v>
      </c>
      <c r="Q90" s="5" t="s">
        <v>38</v>
      </c>
      <c r="R90" s="5" t="s">
        <v>38</v>
      </c>
      <c r="S90" s="5" t="s">
        <v>38</v>
      </c>
      <c r="T90" s="5" t="s">
        <v>500</v>
      </c>
      <c r="U90" s="5" t="s">
        <v>35</v>
      </c>
      <c r="V90" s="5" t="s">
        <v>500</v>
      </c>
      <c r="W90" s="5" t="s">
        <v>500</v>
      </c>
      <c r="X90" s="5" t="s">
        <v>500</v>
      </c>
      <c r="Y90" s="5" t="s">
        <v>500</v>
      </c>
      <c r="Z90" s="5" t="s">
        <v>500</v>
      </c>
      <c r="AA90" s="5" t="s">
        <v>500</v>
      </c>
    </row>
    <row r="91" spans="1:27" ht="15.75" customHeight="1" x14ac:dyDescent="0.2">
      <c r="A91" s="5">
        <v>90</v>
      </c>
      <c r="B91" s="5">
        <v>1</v>
      </c>
      <c r="C91" s="5">
        <v>1</v>
      </c>
      <c r="D91" s="5">
        <v>1</v>
      </c>
      <c r="E91" s="5">
        <v>0</v>
      </c>
      <c r="F91" s="5" t="s">
        <v>146</v>
      </c>
      <c r="G91" s="5" t="s">
        <v>28</v>
      </c>
      <c r="H91" s="5">
        <v>34</v>
      </c>
      <c r="I91" s="5" t="s">
        <v>29</v>
      </c>
      <c r="J91" s="5">
        <v>16</v>
      </c>
      <c r="K91" s="5">
        <v>3</v>
      </c>
      <c r="L91" s="5">
        <v>3</v>
      </c>
      <c r="M91" s="5" t="s">
        <v>31</v>
      </c>
      <c r="N91" s="5" t="s">
        <v>31</v>
      </c>
      <c r="O91" s="5" t="s">
        <v>31</v>
      </c>
      <c r="P91" s="5" t="s">
        <v>500</v>
      </c>
      <c r="Q91" s="5" t="s">
        <v>33</v>
      </c>
      <c r="R91" s="5" t="s">
        <v>33</v>
      </c>
      <c r="S91" s="5" t="s">
        <v>38</v>
      </c>
      <c r="T91" s="5" t="s">
        <v>500</v>
      </c>
      <c r="U91" s="8" t="s">
        <v>54</v>
      </c>
      <c r="V91" s="5" t="s">
        <v>500</v>
      </c>
      <c r="W91" s="5" t="s">
        <v>500</v>
      </c>
      <c r="X91" s="5" t="s">
        <v>500</v>
      </c>
      <c r="Y91" s="5" t="s">
        <v>500</v>
      </c>
      <c r="Z91" s="5" t="s">
        <v>500</v>
      </c>
      <c r="AA91" s="5" t="s">
        <v>500</v>
      </c>
    </row>
    <row r="92" spans="1:27" ht="15.75" customHeight="1" x14ac:dyDescent="0.2">
      <c r="A92" s="5">
        <v>91</v>
      </c>
      <c r="B92" s="5">
        <v>1</v>
      </c>
      <c r="C92" s="5">
        <v>1</v>
      </c>
      <c r="D92" s="5">
        <v>1</v>
      </c>
      <c r="E92" s="5">
        <v>0</v>
      </c>
      <c r="F92" s="5" t="s">
        <v>147</v>
      </c>
      <c r="G92" s="5" t="s">
        <v>28</v>
      </c>
      <c r="H92" s="5">
        <v>23</v>
      </c>
      <c r="I92" s="5" t="s">
        <v>29</v>
      </c>
      <c r="J92" s="5">
        <v>26</v>
      </c>
      <c r="K92" s="5">
        <v>3</v>
      </c>
      <c r="L92" s="5">
        <v>3</v>
      </c>
      <c r="M92" s="5" t="s">
        <v>31</v>
      </c>
      <c r="N92" s="5" t="s">
        <v>31</v>
      </c>
      <c r="O92" s="5" t="s">
        <v>31</v>
      </c>
      <c r="P92" s="5" t="s">
        <v>500</v>
      </c>
      <c r="Q92" s="5" t="s">
        <v>33</v>
      </c>
      <c r="R92" s="5" t="s">
        <v>33</v>
      </c>
      <c r="S92" s="5" t="s">
        <v>34</v>
      </c>
      <c r="T92" s="5" t="s">
        <v>500</v>
      </c>
      <c r="U92" s="5" t="s">
        <v>35</v>
      </c>
      <c r="V92" s="5" t="s">
        <v>500</v>
      </c>
      <c r="W92" s="5" t="s">
        <v>500</v>
      </c>
      <c r="X92" s="5" t="s">
        <v>500</v>
      </c>
      <c r="Y92" s="5" t="s">
        <v>500</v>
      </c>
      <c r="Z92" s="5" t="s">
        <v>500</v>
      </c>
      <c r="AA92" s="5" t="s">
        <v>500</v>
      </c>
    </row>
    <row r="93" spans="1:27" ht="15.75" customHeight="1" x14ac:dyDescent="0.2">
      <c r="A93" s="5">
        <v>92</v>
      </c>
      <c r="B93" s="5">
        <v>2</v>
      </c>
      <c r="C93" s="5">
        <v>1</v>
      </c>
      <c r="D93" s="5">
        <v>1</v>
      </c>
      <c r="E93" s="5">
        <v>0</v>
      </c>
      <c r="F93" s="5" t="s">
        <v>532</v>
      </c>
      <c r="G93" s="5" t="s">
        <v>44</v>
      </c>
      <c r="H93" s="5">
        <v>29</v>
      </c>
      <c r="I93" s="5" t="s">
        <v>29</v>
      </c>
      <c r="J93" s="5">
        <v>16</v>
      </c>
      <c r="K93" s="5">
        <v>3</v>
      </c>
      <c r="L93" s="5">
        <v>4</v>
      </c>
      <c r="M93" s="5" t="s">
        <v>30</v>
      </c>
      <c r="N93" s="5" t="s">
        <v>31</v>
      </c>
      <c r="O93" s="5" t="s">
        <v>31</v>
      </c>
      <c r="P93" s="5" t="s">
        <v>500</v>
      </c>
      <c r="Q93" s="5" t="s">
        <v>38</v>
      </c>
      <c r="R93" s="5" t="s">
        <v>34</v>
      </c>
      <c r="S93" s="5" t="s">
        <v>34</v>
      </c>
      <c r="T93" s="5" t="s">
        <v>500</v>
      </c>
      <c r="U93" s="5" t="s">
        <v>35</v>
      </c>
      <c r="V93" s="5" t="s">
        <v>500</v>
      </c>
      <c r="W93" s="5" t="s">
        <v>500</v>
      </c>
      <c r="X93" s="5" t="s">
        <v>500</v>
      </c>
      <c r="Y93" s="5" t="s">
        <v>500</v>
      </c>
      <c r="Z93" s="5" t="s">
        <v>500</v>
      </c>
      <c r="AA93" s="5" t="s">
        <v>500</v>
      </c>
    </row>
    <row r="94" spans="1:27" ht="15.75" customHeight="1" x14ac:dyDescent="0.2">
      <c r="A94" s="5">
        <v>93</v>
      </c>
      <c r="B94" s="5">
        <v>1</v>
      </c>
      <c r="C94" s="5">
        <v>1</v>
      </c>
      <c r="D94" s="5">
        <v>1</v>
      </c>
      <c r="E94" s="5">
        <v>0</v>
      </c>
      <c r="F94" s="5" t="s">
        <v>149</v>
      </c>
      <c r="G94" s="5" t="s">
        <v>28</v>
      </c>
      <c r="H94" s="5">
        <v>54</v>
      </c>
      <c r="I94" s="5" t="s">
        <v>29</v>
      </c>
      <c r="J94" s="5">
        <v>16</v>
      </c>
      <c r="K94" s="5">
        <v>3</v>
      </c>
      <c r="L94" s="5">
        <v>3</v>
      </c>
      <c r="M94" s="5" t="s">
        <v>31</v>
      </c>
      <c r="N94" s="5" t="s">
        <v>31</v>
      </c>
      <c r="O94" s="5" t="s">
        <v>31</v>
      </c>
      <c r="P94" s="5" t="s">
        <v>500</v>
      </c>
      <c r="Q94" s="5" t="s">
        <v>38</v>
      </c>
      <c r="R94" s="5" t="s">
        <v>38</v>
      </c>
      <c r="S94" s="5" t="s">
        <v>34</v>
      </c>
      <c r="T94" s="5" t="s">
        <v>500</v>
      </c>
      <c r="U94" s="5" t="s">
        <v>35</v>
      </c>
      <c r="V94" s="5" t="s">
        <v>500</v>
      </c>
      <c r="W94" s="5" t="s">
        <v>500</v>
      </c>
      <c r="X94" s="5" t="s">
        <v>500</v>
      </c>
      <c r="Y94" s="5" t="s">
        <v>500</v>
      </c>
      <c r="Z94" s="5" t="s">
        <v>500</v>
      </c>
      <c r="AA94" s="5" t="s">
        <v>500</v>
      </c>
    </row>
    <row r="95" spans="1:27" ht="15.75" customHeight="1" x14ac:dyDescent="0.2">
      <c r="A95" s="5">
        <v>94</v>
      </c>
      <c r="B95" s="5">
        <v>2</v>
      </c>
      <c r="C95" s="5">
        <v>1</v>
      </c>
      <c r="D95" s="5">
        <v>1</v>
      </c>
      <c r="E95" s="5">
        <v>0</v>
      </c>
      <c r="F95" s="5" t="s">
        <v>151</v>
      </c>
      <c r="G95" s="5" t="s">
        <v>28</v>
      </c>
      <c r="H95" s="5">
        <v>56</v>
      </c>
      <c r="I95" s="5" t="s">
        <v>29</v>
      </c>
      <c r="J95" s="5">
        <v>16</v>
      </c>
      <c r="K95" s="5">
        <v>3</v>
      </c>
      <c r="L95" s="5">
        <v>4</v>
      </c>
      <c r="M95" s="5" t="s">
        <v>61</v>
      </c>
      <c r="N95" s="5" t="s">
        <v>31</v>
      </c>
      <c r="O95" s="5" t="s">
        <v>31</v>
      </c>
      <c r="P95" s="5" t="s">
        <v>500</v>
      </c>
      <c r="Q95" s="5" t="s">
        <v>38</v>
      </c>
      <c r="R95" s="5" t="s">
        <v>38</v>
      </c>
      <c r="S95" s="5" t="s">
        <v>34</v>
      </c>
      <c r="T95" s="5" t="s">
        <v>500</v>
      </c>
      <c r="U95" s="5" t="s">
        <v>35</v>
      </c>
      <c r="V95" s="5" t="s">
        <v>500</v>
      </c>
      <c r="W95" s="5" t="s">
        <v>500</v>
      </c>
      <c r="X95" s="5" t="s">
        <v>500</v>
      </c>
      <c r="Y95" s="5" t="s">
        <v>500</v>
      </c>
      <c r="Z95" s="5" t="s">
        <v>500</v>
      </c>
      <c r="AA95" s="5" t="s">
        <v>500</v>
      </c>
    </row>
    <row r="96" spans="1:27" ht="15.75" customHeight="1" x14ac:dyDescent="0.2">
      <c r="A96" s="5">
        <v>95</v>
      </c>
      <c r="B96" s="5">
        <v>2</v>
      </c>
      <c r="C96" s="5">
        <v>1</v>
      </c>
      <c r="D96" s="5">
        <v>1</v>
      </c>
      <c r="E96" s="5">
        <v>0</v>
      </c>
      <c r="F96" s="5" t="s">
        <v>533</v>
      </c>
      <c r="G96" s="5" t="s">
        <v>28</v>
      </c>
      <c r="H96" s="5">
        <v>65</v>
      </c>
      <c r="I96" s="5" t="s">
        <v>29</v>
      </c>
      <c r="J96" s="5">
        <v>26</v>
      </c>
      <c r="K96" s="5">
        <v>3</v>
      </c>
      <c r="L96" s="5">
        <v>4</v>
      </c>
      <c r="M96" s="5" t="s">
        <v>30</v>
      </c>
      <c r="N96" s="5" t="s">
        <v>31</v>
      </c>
      <c r="O96" s="5" t="s">
        <v>31</v>
      </c>
      <c r="P96" s="5" t="s">
        <v>500</v>
      </c>
      <c r="Q96" s="5" t="s">
        <v>33</v>
      </c>
      <c r="R96" s="5" t="s">
        <v>33</v>
      </c>
      <c r="S96" s="5" t="s">
        <v>38</v>
      </c>
      <c r="T96" s="5" t="s">
        <v>500</v>
      </c>
      <c r="U96" s="5" t="s">
        <v>35</v>
      </c>
      <c r="V96" s="5" t="s">
        <v>500</v>
      </c>
      <c r="W96" s="5" t="s">
        <v>500</v>
      </c>
      <c r="X96" s="5" t="s">
        <v>500</v>
      </c>
      <c r="Y96" s="5" t="s">
        <v>500</v>
      </c>
      <c r="Z96" s="5" t="s">
        <v>500</v>
      </c>
      <c r="AA96" s="5" t="s">
        <v>500</v>
      </c>
    </row>
    <row r="97" spans="1:27" ht="15.75" customHeight="1" x14ac:dyDescent="0.2">
      <c r="A97" s="5">
        <v>96</v>
      </c>
      <c r="B97" s="5">
        <v>1</v>
      </c>
      <c r="C97" s="5">
        <v>1</v>
      </c>
      <c r="D97" s="5">
        <v>1</v>
      </c>
      <c r="E97" s="5">
        <v>0</v>
      </c>
      <c r="F97" s="5" t="s">
        <v>153</v>
      </c>
      <c r="G97" s="5" t="s">
        <v>28</v>
      </c>
      <c r="H97" s="5">
        <v>41</v>
      </c>
      <c r="I97" s="5" t="s">
        <v>29</v>
      </c>
      <c r="J97" s="5">
        <v>16</v>
      </c>
      <c r="K97" s="5">
        <v>3</v>
      </c>
      <c r="L97" s="5">
        <v>3</v>
      </c>
      <c r="M97" s="5" t="s">
        <v>31</v>
      </c>
      <c r="N97" s="5" t="s">
        <v>31</v>
      </c>
      <c r="O97" s="5" t="s">
        <v>31</v>
      </c>
      <c r="P97" s="5" t="s">
        <v>500</v>
      </c>
      <c r="Q97" s="5" t="s">
        <v>33</v>
      </c>
      <c r="R97" s="5" t="s">
        <v>33</v>
      </c>
      <c r="S97" s="5" t="s">
        <v>34</v>
      </c>
      <c r="T97" s="5" t="s">
        <v>500</v>
      </c>
      <c r="U97" s="5" t="s">
        <v>35</v>
      </c>
      <c r="V97" s="5" t="s">
        <v>500</v>
      </c>
      <c r="W97" s="5" t="s">
        <v>500</v>
      </c>
      <c r="X97" s="5" t="s">
        <v>500</v>
      </c>
      <c r="Y97" s="5" t="s">
        <v>500</v>
      </c>
      <c r="Z97" s="5" t="s">
        <v>500</v>
      </c>
      <c r="AA97" s="5" t="s">
        <v>500</v>
      </c>
    </row>
    <row r="98" spans="1:27" ht="15.75" customHeight="1" x14ac:dyDescent="0.2">
      <c r="A98" s="5">
        <v>97</v>
      </c>
      <c r="B98" s="5">
        <v>2</v>
      </c>
      <c r="C98" s="5">
        <v>1</v>
      </c>
      <c r="D98" s="5">
        <v>1</v>
      </c>
      <c r="E98" s="5">
        <v>0</v>
      </c>
      <c r="F98" s="5" t="s">
        <v>534</v>
      </c>
      <c r="G98" s="5" t="s">
        <v>28</v>
      </c>
      <c r="H98" s="5">
        <v>32</v>
      </c>
      <c r="I98" s="5" t="s">
        <v>29</v>
      </c>
      <c r="J98" s="5">
        <v>16</v>
      </c>
      <c r="K98" s="5">
        <v>3</v>
      </c>
      <c r="L98" s="5">
        <v>4</v>
      </c>
      <c r="M98" s="5" t="s">
        <v>61</v>
      </c>
      <c r="N98" s="5" t="s">
        <v>31</v>
      </c>
      <c r="O98" s="5" t="s">
        <v>31</v>
      </c>
      <c r="P98" s="5" t="s">
        <v>500</v>
      </c>
      <c r="Q98" s="5" t="s">
        <v>38</v>
      </c>
      <c r="R98" s="5" t="s">
        <v>38</v>
      </c>
      <c r="S98" s="5" t="s">
        <v>34</v>
      </c>
      <c r="T98" s="5" t="s">
        <v>500</v>
      </c>
      <c r="U98" s="5" t="s">
        <v>35</v>
      </c>
      <c r="V98" s="5" t="s">
        <v>500</v>
      </c>
      <c r="W98" s="5" t="s">
        <v>500</v>
      </c>
      <c r="X98" s="5" t="s">
        <v>500</v>
      </c>
      <c r="Y98" s="5" t="s">
        <v>500</v>
      </c>
      <c r="Z98" s="5" t="s">
        <v>500</v>
      </c>
      <c r="AA98" s="5" t="s">
        <v>500</v>
      </c>
    </row>
    <row r="99" spans="1:27" ht="15.75" customHeight="1" x14ac:dyDescent="0.2">
      <c r="A99" s="5">
        <v>98</v>
      </c>
      <c r="B99" s="5">
        <v>2</v>
      </c>
      <c r="C99" s="5">
        <v>1</v>
      </c>
      <c r="D99" s="5">
        <v>1</v>
      </c>
      <c r="E99" s="5">
        <v>0</v>
      </c>
      <c r="F99" s="5" t="s">
        <v>535</v>
      </c>
      <c r="G99" s="5" t="s">
        <v>28</v>
      </c>
      <c r="H99" s="5">
        <v>64</v>
      </c>
      <c r="I99" s="5" t="s">
        <v>29</v>
      </c>
      <c r="J99" s="5">
        <v>26</v>
      </c>
      <c r="K99" s="5">
        <v>3</v>
      </c>
      <c r="L99" s="5">
        <v>4</v>
      </c>
      <c r="M99" s="5" t="s">
        <v>30</v>
      </c>
      <c r="N99" s="5" t="s">
        <v>31</v>
      </c>
      <c r="O99" s="5" t="s">
        <v>31</v>
      </c>
      <c r="P99" s="5" t="s">
        <v>500</v>
      </c>
      <c r="Q99" s="5" t="s">
        <v>38</v>
      </c>
      <c r="R99" s="5" t="s">
        <v>38</v>
      </c>
      <c r="S99" s="5" t="s">
        <v>34</v>
      </c>
      <c r="T99" s="5" t="s">
        <v>500</v>
      </c>
      <c r="U99" s="5" t="s">
        <v>35</v>
      </c>
      <c r="V99" s="5" t="s">
        <v>500</v>
      </c>
      <c r="W99" s="5" t="s">
        <v>500</v>
      </c>
      <c r="X99" s="5" t="s">
        <v>500</v>
      </c>
      <c r="Y99" s="5" t="s">
        <v>500</v>
      </c>
      <c r="Z99" s="5" t="s">
        <v>500</v>
      </c>
      <c r="AA99" s="5" t="s">
        <v>500</v>
      </c>
    </row>
    <row r="100" spans="1:27" ht="15.75" customHeight="1" x14ac:dyDescent="0.2">
      <c r="A100" s="5">
        <v>99</v>
      </c>
      <c r="B100" s="5">
        <v>2</v>
      </c>
      <c r="C100" s="5">
        <v>1</v>
      </c>
      <c r="D100" s="5">
        <v>1</v>
      </c>
      <c r="E100" s="5">
        <v>0</v>
      </c>
      <c r="F100" s="5" t="s">
        <v>156</v>
      </c>
      <c r="G100" s="5" t="s">
        <v>44</v>
      </c>
      <c r="H100" s="5">
        <v>39</v>
      </c>
      <c r="I100" s="5" t="s">
        <v>29</v>
      </c>
      <c r="J100" s="5">
        <v>26</v>
      </c>
      <c r="K100" s="5">
        <v>3</v>
      </c>
      <c r="L100" s="5">
        <v>4</v>
      </c>
      <c r="M100" s="5" t="s">
        <v>61</v>
      </c>
      <c r="N100" s="5" t="s">
        <v>31</v>
      </c>
      <c r="O100" s="5" t="s">
        <v>31</v>
      </c>
      <c r="P100" s="5" t="s">
        <v>500</v>
      </c>
      <c r="Q100" s="5" t="s">
        <v>38</v>
      </c>
      <c r="R100" s="5" t="s">
        <v>38</v>
      </c>
      <c r="S100" s="5" t="s">
        <v>34</v>
      </c>
      <c r="T100" s="5" t="s">
        <v>500</v>
      </c>
      <c r="U100" s="5" t="s">
        <v>35</v>
      </c>
      <c r="V100" s="5" t="s">
        <v>500</v>
      </c>
      <c r="W100" s="5" t="s">
        <v>500</v>
      </c>
      <c r="X100" s="5" t="s">
        <v>500</v>
      </c>
      <c r="Y100" s="5" t="s">
        <v>500</v>
      </c>
      <c r="Z100" s="5" t="s">
        <v>500</v>
      </c>
      <c r="AA100" s="5" t="s">
        <v>500</v>
      </c>
    </row>
    <row r="101" spans="1:27" ht="15.75" customHeight="1" x14ac:dyDescent="0.2">
      <c r="A101" s="5">
        <v>100</v>
      </c>
      <c r="B101" s="5">
        <v>2</v>
      </c>
      <c r="C101" s="5">
        <v>1</v>
      </c>
      <c r="D101" s="5">
        <v>1</v>
      </c>
      <c r="E101" s="5">
        <v>0</v>
      </c>
      <c r="F101" s="5" t="s">
        <v>157</v>
      </c>
      <c r="G101" s="5" t="s">
        <v>44</v>
      </c>
      <c r="H101" s="5">
        <v>43</v>
      </c>
      <c r="I101" s="5" t="s">
        <v>29</v>
      </c>
      <c r="J101" s="5">
        <v>16</v>
      </c>
      <c r="K101" s="5">
        <v>3</v>
      </c>
      <c r="L101" s="5">
        <v>4</v>
      </c>
      <c r="M101" s="5" t="s">
        <v>61</v>
      </c>
      <c r="N101" s="5" t="s">
        <v>31</v>
      </c>
      <c r="O101" s="5" t="s">
        <v>31</v>
      </c>
      <c r="P101" s="5" t="s">
        <v>500</v>
      </c>
      <c r="Q101" s="5" t="s">
        <v>38</v>
      </c>
      <c r="R101" s="5" t="s">
        <v>38</v>
      </c>
      <c r="S101" s="5" t="s">
        <v>38</v>
      </c>
      <c r="T101" s="5" t="s">
        <v>500</v>
      </c>
      <c r="U101" s="5" t="s">
        <v>35</v>
      </c>
      <c r="V101" s="5" t="s">
        <v>500</v>
      </c>
      <c r="W101" s="5" t="s">
        <v>500</v>
      </c>
      <c r="X101" s="5" t="s">
        <v>500</v>
      </c>
      <c r="Y101" s="5" t="s">
        <v>500</v>
      </c>
      <c r="Z101" s="5" t="s">
        <v>500</v>
      </c>
      <c r="AA101" s="5" t="s">
        <v>500</v>
      </c>
    </row>
    <row r="102" spans="1:27" ht="15.75" customHeight="1" x14ac:dyDescent="0.2">
      <c r="A102" s="5">
        <v>1</v>
      </c>
      <c r="B102" s="5">
        <v>2</v>
      </c>
      <c r="C102" s="5">
        <v>1</v>
      </c>
      <c r="D102" s="5">
        <v>1</v>
      </c>
      <c r="E102" s="5">
        <v>0</v>
      </c>
      <c r="F102" s="5" t="s">
        <v>158</v>
      </c>
      <c r="G102" s="5" t="s">
        <v>28</v>
      </c>
      <c r="H102" s="5">
        <v>47</v>
      </c>
      <c r="I102" s="5" t="s">
        <v>159</v>
      </c>
      <c r="J102" s="5">
        <v>17</v>
      </c>
      <c r="K102" s="5">
        <v>3</v>
      </c>
      <c r="L102" s="5">
        <v>4</v>
      </c>
      <c r="M102" s="5" t="s">
        <v>30</v>
      </c>
      <c r="N102" s="5" t="s">
        <v>31</v>
      </c>
      <c r="O102" s="5" t="s">
        <v>30</v>
      </c>
      <c r="P102" s="5" t="s">
        <v>500</v>
      </c>
      <c r="Q102" s="5" t="s">
        <v>34</v>
      </c>
      <c r="R102" s="5" t="s">
        <v>34</v>
      </c>
      <c r="S102" s="5" t="s">
        <v>34</v>
      </c>
      <c r="T102" s="5" t="s">
        <v>500</v>
      </c>
      <c r="U102" s="5" t="s">
        <v>35</v>
      </c>
      <c r="V102" s="5" t="s">
        <v>500</v>
      </c>
      <c r="W102" s="5" t="s">
        <v>500</v>
      </c>
      <c r="X102" s="5" t="s">
        <v>500</v>
      </c>
      <c r="Y102" s="5" t="s">
        <v>500</v>
      </c>
      <c r="Z102" s="5" t="s">
        <v>500</v>
      </c>
      <c r="AA102" s="5" t="s">
        <v>500</v>
      </c>
    </row>
    <row r="103" spans="1:27" ht="15.75" customHeight="1" x14ac:dyDescent="0.2">
      <c r="A103" s="5">
        <v>2</v>
      </c>
      <c r="B103" s="5">
        <v>1</v>
      </c>
      <c r="C103" s="5">
        <v>1</v>
      </c>
      <c r="D103" s="5">
        <v>1</v>
      </c>
      <c r="E103" s="5">
        <v>0</v>
      </c>
      <c r="F103" s="5" t="s">
        <v>160</v>
      </c>
      <c r="G103" s="5" t="s">
        <v>28</v>
      </c>
      <c r="H103" s="5">
        <v>42</v>
      </c>
      <c r="I103" s="5" t="s">
        <v>159</v>
      </c>
      <c r="J103" s="5">
        <v>27</v>
      </c>
      <c r="K103" s="5">
        <v>3</v>
      </c>
      <c r="L103" s="5">
        <v>3</v>
      </c>
      <c r="M103" s="5" t="s">
        <v>31</v>
      </c>
      <c r="N103" s="5" t="s">
        <v>31</v>
      </c>
      <c r="O103" s="5" t="s">
        <v>31</v>
      </c>
      <c r="P103" s="5" t="s">
        <v>500</v>
      </c>
      <c r="Q103" s="5" t="s">
        <v>38</v>
      </c>
      <c r="R103" s="5" t="s">
        <v>38</v>
      </c>
      <c r="S103" s="5" t="s">
        <v>38</v>
      </c>
      <c r="T103" s="5" t="s">
        <v>500</v>
      </c>
      <c r="U103" s="8" t="s">
        <v>54</v>
      </c>
      <c r="V103" s="5" t="s">
        <v>500</v>
      </c>
      <c r="W103" s="5" t="s">
        <v>500</v>
      </c>
      <c r="X103" s="5" t="s">
        <v>500</v>
      </c>
      <c r="Y103" s="5" t="s">
        <v>500</v>
      </c>
      <c r="Z103" s="5" t="s">
        <v>500</v>
      </c>
      <c r="AA103" s="5" t="s">
        <v>500</v>
      </c>
    </row>
    <row r="104" spans="1:27" ht="15.75" customHeight="1" x14ac:dyDescent="0.2">
      <c r="A104" s="5">
        <v>3</v>
      </c>
      <c r="B104" s="5">
        <v>2</v>
      </c>
      <c r="C104" s="5">
        <v>1</v>
      </c>
      <c r="D104" s="5">
        <v>2</v>
      </c>
      <c r="E104" s="5">
        <v>0</v>
      </c>
      <c r="F104" s="5" t="s">
        <v>162</v>
      </c>
      <c r="G104" s="5" t="s">
        <v>44</v>
      </c>
      <c r="H104" s="5">
        <v>34</v>
      </c>
      <c r="I104" s="5" t="s">
        <v>159</v>
      </c>
      <c r="J104" s="5">
        <v>17</v>
      </c>
      <c r="K104" s="5">
        <v>3</v>
      </c>
      <c r="L104" s="5">
        <v>5</v>
      </c>
      <c r="M104" s="5" t="s">
        <v>61</v>
      </c>
      <c r="N104" s="5" t="s">
        <v>31</v>
      </c>
      <c r="O104" s="5" t="s">
        <v>30</v>
      </c>
      <c r="P104" s="5" t="s">
        <v>500</v>
      </c>
      <c r="Q104" s="5" t="s">
        <v>38</v>
      </c>
      <c r="R104" s="5" t="s">
        <v>38</v>
      </c>
      <c r="S104" s="5" t="s">
        <v>34</v>
      </c>
      <c r="T104" s="5" t="s">
        <v>500</v>
      </c>
      <c r="U104" s="5" t="s">
        <v>35</v>
      </c>
      <c r="V104" s="5" t="s">
        <v>500</v>
      </c>
      <c r="W104" s="5" t="s">
        <v>500</v>
      </c>
      <c r="X104" s="5" t="s">
        <v>500</v>
      </c>
      <c r="Y104" s="5" t="s">
        <v>500</v>
      </c>
      <c r="Z104" s="5" t="s">
        <v>500</v>
      </c>
      <c r="AA104" s="5" t="s">
        <v>500</v>
      </c>
    </row>
    <row r="105" spans="1:27" ht="15.75" customHeight="1" x14ac:dyDescent="0.2">
      <c r="A105" s="5">
        <v>4</v>
      </c>
      <c r="B105" s="5">
        <v>1</v>
      </c>
      <c r="C105" s="5">
        <v>1</v>
      </c>
      <c r="D105" s="5">
        <v>1</v>
      </c>
      <c r="E105" s="5">
        <v>0</v>
      </c>
      <c r="F105" s="5" t="s">
        <v>164</v>
      </c>
      <c r="G105" s="5" t="s">
        <v>28</v>
      </c>
      <c r="H105" s="5">
        <v>67</v>
      </c>
      <c r="I105" s="5" t="s">
        <v>159</v>
      </c>
      <c r="J105" s="5">
        <v>27</v>
      </c>
      <c r="K105" s="5">
        <v>3</v>
      </c>
      <c r="L105" s="5">
        <v>3</v>
      </c>
      <c r="M105" s="5" t="s">
        <v>31</v>
      </c>
      <c r="N105" s="5" t="s">
        <v>31</v>
      </c>
      <c r="O105" s="5" t="s">
        <v>31</v>
      </c>
      <c r="P105" s="5" t="s">
        <v>500</v>
      </c>
      <c r="Q105" s="5" t="s">
        <v>34</v>
      </c>
      <c r="R105" s="5" t="s">
        <v>34</v>
      </c>
      <c r="S105" s="5" t="s">
        <v>34</v>
      </c>
      <c r="T105" s="5" t="s">
        <v>500</v>
      </c>
      <c r="U105" s="5" t="s">
        <v>54</v>
      </c>
      <c r="V105" s="5" t="s">
        <v>500</v>
      </c>
      <c r="W105" s="5" t="s">
        <v>500</v>
      </c>
      <c r="X105" s="5" t="s">
        <v>500</v>
      </c>
      <c r="Y105" s="5" t="s">
        <v>500</v>
      </c>
      <c r="Z105" s="5" t="s">
        <v>500</v>
      </c>
      <c r="AA105" s="5" t="s">
        <v>500</v>
      </c>
    </row>
    <row r="106" spans="1:27" ht="15.75" customHeight="1" x14ac:dyDescent="0.2">
      <c r="A106" s="5">
        <v>5</v>
      </c>
      <c r="B106" s="5">
        <v>2</v>
      </c>
      <c r="C106" s="5">
        <v>1</v>
      </c>
      <c r="D106" s="5">
        <v>1</v>
      </c>
      <c r="E106" s="5">
        <v>0</v>
      </c>
      <c r="F106" s="5" t="s">
        <v>536</v>
      </c>
      <c r="G106" s="5" t="s">
        <v>28</v>
      </c>
      <c r="H106" s="5">
        <v>41</v>
      </c>
      <c r="I106" s="5" t="s">
        <v>159</v>
      </c>
      <c r="J106" s="5">
        <v>27</v>
      </c>
      <c r="K106" s="5">
        <v>3</v>
      </c>
      <c r="L106" s="5">
        <v>4</v>
      </c>
      <c r="M106" s="5" t="s">
        <v>30</v>
      </c>
      <c r="N106" s="5" t="s">
        <v>31</v>
      </c>
      <c r="O106" s="5" t="s">
        <v>31</v>
      </c>
      <c r="P106" s="5" t="s">
        <v>500</v>
      </c>
      <c r="Q106" s="5" t="s">
        <v>33</v>
      </c>
      <c r="R106" s="5" t="s">
        <v>38</v>
      </c>
      <c r="S106" s="5" t="s">
        <v>34</v>
      </c>
      <c r="T106" s="5" t="s">
        <v>500</v>
      </c>
      <c r="U106" s="5" t="s">
        <v>35</v>
      </c>
      <c r="V106" s="5" t="s">
        <v>500</v>
      </c>
      <c r="W106" s="5" t="s">
        <v>500</v>
      </c>
      <c r="X106" s="5" t="s">
        <v>500</v>
      </c>
      <c r="Y106" s="5" t="s">
        <v>500</v>
      </c>
      <c r="Z106" s="5" t="s">
        <v>500</v>
      </c>
      <c r="AA106" s="5" t="s">
        <v>500</v>
      </c>
    </row>
    <row r="107" spans="1:27" ht="15.75" customHeight="1" x14ac:dyDescent="0.2">
      <c r="A107" s="5">
        <v>6</v>
      </c>
      <c r="B107" s="5">
        <v>2</v>
      </c>
      <c r="C107" s="5">
        <v>1</v>
      </c>
      <c r="D107" s="5">
        <v>1</v>
      </c>
      <c r="E107" s="5">
        <v>0</v>
      </c>
      <c r="F107" s="5" t="s">
        <v>537</v>
      </c>
      <c r="G107" s="5" t="s">
        <v>28</v>
      </c>
      <c r="H107" s="5">
        <v>39</v>
      </c>
      <c r="I107" s="5" t="s">
        <v>159</v>
      </c>
      <c r="J107" s="5">
        <v>27</v>
      </c>
      <c r="K107" s="5">
        <v>3</v>
      </c>
      <c r="L107" s="5">
        <v>4</v>
      </c>
      <c r="M107" s="5" t="s">
        <v>30</v>
      </c>
      <c r="N107" s="5" t="s">
        <v>31</v>
      </c>
      <c r="O107" s="5" t="s">
        <v>31</v>
      </c>
      <c r="P107" s="5" t="s">
        <v>500</v>
      </c>
      <c r="Q107" s="5" t="s">
        <v>34</v>
      </c>
      <c r="R107" s="5" t="s">
        <v>34</v>
      </c>
      <c r="S107" s="5" t="s">
        <v>34</v>
      </c>
      <c r="T107" s="5" t="s">
        <v>500</v>
      </c>
      <c r="U107" s="5" t="s">
        <v>35</v>
      </c>
      <c r="V107" s="5" t="s">
        <v>500</v>
      </c>
      <c r="W107" s="5" t="s">
        <v>500</v>
      </c>
      <c r="X107" s="5" t="s">
        <v>500</v>
      </c>
      <c r="Y107" s="5" t="s">
        <v>500</v>
      </c>
      <c r="Z107" s="5" t="s">
        <v>500</v>
      </c>
      <c r="AA107" s="5" t="s">
        <v>500</v>
      </c>
    </row>
    <row r="108" spans="1:27" ht="15.75" customHeight="1" x14ac:dyDescent="0.2">
      <c r="A108" s="5">
        <v>7</v>
      </c>
      <c r="B108" s="5">
        <v>1</v>
      </c>
      <c r="C108" s="5">
        <v>1</v>
      </c>
      <c r="D108" s="5">
        <v>1</v>
      </c>
      <c r="E108" s="5">
        <v>0</v>
      </c>
      <c r="F108" s="5" t="s">
        <v>538</v>
      </c>
      <c r="G108" s="5" t="s">
        <v>28</v>
      </c>
      <c r="H108" s="5">
        <v>58</v>
      </c>
      <c r="I108" s="5" t="s">
        <v>159</v>
      </c>
      <c r="J108" s="5">
        <v>17</v>
      </c>
      <c r="K108" s="5">
        <v>3</v>
      </c>
      <c r="L108" s="5">
        <v>3</v>
      </c>
      <c r="M108" s="5" t="s">
        <v>31</v>
      </c>
      <c r="N108" s="5" t="s">
        <v>31</v>
      </c>
      <c r="O108" s="5" t="s">
        <v>31</v>
      </c>
      <c r="P108" s="5" t="s">
        <v>500</v>
      </c>
      <c r="Q108" s="5" t="s">
        <v>38</v>
      </c>
      <c r="R108" s="5" t="s">
        <v>38</v>
      </c>
      <c r="S108" s="5" t="s">
        <v>34</v>
      </c>
      <c r="T108" s="5" t="s">
        <v>500</v>
      </c>
      <c r="U108" s="5" t="s">
        <v>54</v>
      </c>
      <c r="V108" s="5" t="s">
        <v>500</v>
      </c>
      <c r="W108" s="5" t="s">
        <v>500</v>
      </c>
      <c r="X108" s="5" t="s">
        <v>500</v>
      </c>
      <c r="Y108" s="5" t="s">
        <v>500</v>
      </c>
      <c r="Z108" s="5" t="s">
        <v>500</v>
      </c>
      <c r="AA108" s="5" t="s">
        <v>500</v>
      </c>
    </row>
    <row r="109" spans="1:27" ht="15.75" customHeight="1" x14ac:dyDescent="0.2">
      <c r="A109" s="5">
        <v>8</v>
      </c>
      <c r="B109" s="5">
        <v>2</v>
      </c>
      <c r="C109" s="5">
        <v>1</v>
      </c>
      <c r="D109" s="5">
        <v>1</v>
      </c>
      <c r="E109" s="5">
        <v>0</v>
      </c>
      <c r="F109" s="5" t="s">
        <v>168</v>
      </c>
      <c r="G109" s="5" t="s">
        <v>28</v>
      </c>
      <c r="H109" s="5">
        <v>39</v>
      </c>
      <c r="I109" s="5" t="s">
        <v>159</v>
      </c>
      <c r="J109" s="5">
        <v>27</v>
      </c>
      <c r="K109" s="5">
        <v>3</v>
      </c>
      <c r="L109" s="5">
        <v>4</v>
      </c>
      <c r="M109" s="5" t="s">
        <v>137</v>
      </c>
      <c r="N109" s="5" t="s">
        <v>31</v>
      </c>
      <c r="O109" s="5" t="s">
        <v>31</v>
      </c>
      <c r="P109" s="5" t="s">
        <v>500</v>
      </c>
      <c r="Q109" s="5" t="s">
        <v>38</v>
      </c>
      <c r="R109" s="5" t="s">
        <v>34</v>
      </c>
      <c r="S109" s="5" t="s">
        <v>34</v>
      </c>
      <c r="T109" s="5" t="s">
        <v>500</v>
      </c>
      <c r="U109" s="5" t="s">
        <v>35</v>
      </c>
      <c r="V109" s="5" t="s">
        <v>500</v>
      </c>
      <c r="W109" s="5" t="s">
        <v>500</v>
      </c>
      <c r="X109" s="5" t="s">
        <v>500</v>
      </c>
      <c r="Y109" s="5" t="s">
        <v>500</v>
      </c>
      <c r="Z109" s="5" t="s">
        <v>500</v>
      </c>
      <c r="AA109" s="5" t="s">
        <v>500</v>
      </c>
    </row>
    <row r="110" spans="1:27" ht="15.75" customHeight="1" x14ac:dyDescent="0.2">
      <c r="A110" s="5">
        <v>9</v>
      </c>
      <c r="B110" s="5">
        <v>2</v>
      </c>
      <c r="C110" s="5">
        <v>1</v>
      </c>
      <c r="D110" s="5">
        <v>1</v>
      </c>
      <c r="E110" s="5">
        <v>0</v>
      </c>
      <c r="F110" s="5" t="s">
        <v>169</v>
      </c>
      <c r="G110" s="5" t="s">
        <v>44</v>
      </c>
      <c r="H110" s="5">
        <v>64</v>
      </c>
      <c r="I110" s="5" t="s">
        <v>159</v>
      </c>
      <c r="J110" s="5">
        <v>17</v>
      </c>
      <c r="K110" s="5">
        <v>3</v>
      </c>
      <c r="L110" s="5">
        <v>4</v>
      </c>
      <c r="M110" s="5" t="s">
        <v>30</v>
      </c>
      <c r="N110" s="5" t="s">
        <v>31</v>
      </c>
      <c r="O110" s="5" t="s">
        <v>31</v>
      </c>
      <c r="P110" s="5" t="s">
        <v>500</v>
      </c>
      <c r="Q110" s="5" t="s">
        <v>38</v>
      </c>
      <c r="R110" s="5" t="s">
        <v>38</v>
      </c>
      <c r="S110" s="5" t="s">
        <v>34</v>
      </c>
      <c r="T110" s="5" t="s">
        <v>500</v>
      </c>
      <c r="U110" s="5" t="s">
        <v>35</v>
      </c>
      <c r="V110" s="5" t="s">
        <v>500</v>
      </c>
      <c r="W110" s="5" t="s">
        <v>500</v>
      </c>
      <c r="X110" s="5" t="s">
        <v>500</v>
      </c>
      <c r="Y110" s="5" t="s">
        <v>500</v>
      </c>
      <c r="Z110" s="5" t="s">
        <v>500</v>
      </c>
      <c r="AA110" s="5" t="s">
        <v>500</v>
      </c>
    </row>
    <row r="111" spans="1:27" ht="15.75" customHeight="1" x14ac:dyDescent="0.2">
      <c r="A111" s="5">
        <v>10</v>
      </c>
      <c r="B111" s="5">
        <v>2</v>
      </c>
      <c r="C111" s="5">
        <v>1</v>
      </c>
      <c r="D111" s="5">
        <v>1</v>
      </c>
      <c r="E111" s="5">
        <v>0</v>
      </c>
      <c r="F111" s="5" t="s">
        <v>170</v>
      </c>
      <c r="G111" s="5" t="s">
        <v>28</v>
      </c>
      <c r="H111" s="5">
        <v>33</v>
      </c>
      <c r="I111" s="5" t="s">
        <v>159</v>
      </c>
      <c r="J111" s="5">
        <v>27</v>
      </c>
      <c r="K111" s="5">
        <v>3</v>
      </c>
      <c r="L111" s="5">
        <v>4</v>
      </c>
      <c r="M111" s="5" t="s">
        <v>31</v>
      </c>
      <c r="N111" s="5" t="s">
        <v>31</v>
      </c>
      <c r="O111" s="5" t="s">
        <v>31</v>
      </c>
      <c r="P111" s="5" t="s">
        <v>500</v>
      </c>
      <c r="Q111" s="5" t="s">
        <v>38</v>
      </c>
      <c r="R111" s="5" t="s">
        <v>33</v>
      </c>
      <c r="S111" s="5" t="s">
        <v>34</v>
      </c>
      <c r="T111" s="5" t="s">
        <v>500</v>
      </c>
      <c r="U111" s="5" t="s">
        <v>35</v>
      </c>
      <c r="V111" s="5" t="s">
        <v>500</v>
      </c>
      <c r="W111" s="5" t="s">
        <v>500</v>
      </c>
      <c r="X111" s="5" t="s">
        <v>500</v>
      </c>
      <c r="Y111" s="5" t="s">
        <v>500</v>
      </c>
      <c r="Z111" s="5" t="s">
        <v>500</v>
      </c>
      <c r="AA111" s="5" t="s">
        <v>500</v>
      </c>
    </row>
    <row r="112" spans="1:27" ht="15.75" customHeight="1" x14ac:dyDescent="0.2">
      <c r="A112" s="5">
        <v>11</v>
      </c>
      <c r="B112" s="5">
        <v>1</v>
      </c>
      <c r="C112" s="5">
        <v>1</v>
      </c>
      <c r="D112" s="5">
        <v>1</v>
      </c>
      <c r="E112" s="5">
        <v>0</v>
      </c>
      <c r="F112" s="5" t="s">
        <v>171</v>
      </c>
      <c r="G112" s="5" t="s">
        <v>28</v>
      </c>
      <c r="H112" s="5">
        <v>63</v>
      </c>
      <c r="I112" s="5" t="s">
        <v>159</v>
      </c>
      <c r="J112" s="5">
        <v>27</v>
      </c>
      <c r="K112" s="5">
        <v>3</v>
      </c>
      <c r="L112" s="5">
        <v>3</v>
      </c>
      <c r="M112" s="5" t="s">
        <v>31</v>
      </c>
      <c r="N112" s="5" t="s">
        <v>31</v>
      </c>
      <c r="O112" s="5" t="s">
        <v>31</v>
      </c>
      <c r="P112" s="5" t="s">
        <v>500</v>
      </c>
      <c r="Q112" s="5" t="s">
        <v>38</v>
      </c>
      <c r="R112" s="5" t="s">
        <v>34</v>
      </c>
      <c r="S112" s="5" t="s">
        <v>34</v>
      </c>
      <c r="T112" s="5" t="s">
        <v>500</v>
      </c>
      <c r="U112" s="5" t="s">
        <v>54</v>
      </c>
      <c r="V112" s="5" t="s">
        <v>500</v>
      </c>
      <c r="W112" s="5" t="s">
        <v>500</v>
      </c>
      <c r="X112" s="5" t="s">
        <v>500</v>
      </c>
      <c r="Y112" s="5" t="s">
        <v>500</v>
      </c>
      <c r="Z112" s="5" t="s">
        <v>500</v>
      </c>
      <c r="AA112" s="5" t="s">
        <v>500</v>
      </c>
    </row>
    <row r="113" spans="1:27" ht="15.75" customHeight="1" x14ac:dyDescent="0.2">
      <c r="A113" s="5">
        <v>12</v>
      </c>
      <c r="B113" s="5">
        <v>1</v>
      </c>
      <c r="C113" s="5">
        <v>1</v>
      </c>
      <c r="D113" s="5">
        <v>1</v>
      </c>
      <c r="E113" s="5">
        <v>0</v>
      </c>
      <c r="F113" s="5" t="s">
        <v>172</v>
      </c>
      <c r="G113" s="5" t="s">
        <v>44</v>
      </c>
      <c r="H113" s="5">
        <v>64</v>
      </c>
      <c r="I113" s="5" t="s">
        <v>159</v>
      </c>
      <c r="J113" s="5">
        <v>17</v>
      </c>
      <c r="K113" s="5">
        <v>3</v>
      </c>
      <c r="L113" s="5">
        <v>3</v>
      </c>
      <c r="M113" s="5" t="s">
        <v>31</v>
      </c>
      <c r="N113" s="5" t="s">
        <v>31</v>
      </c>
      <c r="O113" s="5" t="s">
        <v>31</v>
      </c>
      <c r="P113" s="5" t="s">
        <v>500</v>
      </c>
      <c r="Q113" s="5" t="s">
        <v>33</v>
      </c>
      <c r="R113" s="5" t="s">
        <v>38</v>
      </c>
      <c r="S113" s="5" t="s">
        <v>34</v>
      </c>
      <c r="T113" s="5" t="s">
        <v>500</v>
      </c>
      <c r="U113" s="5" t="s">
        <v>54</v>
      </c>
      <c r="V113" s="5" t="s">
        <v>500</v>
      </c>
      <c r="W113" s="5" t="s">
        <v>500</v>
      </c>
      <c r="X113" s="5" t="s">
        <v>500</v>
      </c>
      <c r="Y113" s="5" t="s">
        <v>500</v>
      </c>
      <c r="Z113" s="5" t="s">
        <v>500</v>
      </c>
      <c r="AA113" s="5" t="s">
        <v>500</v>
      </c>
    </row>
    <row r="114" spans="1:27" ht="15.75" customHeight="1" x14ac:dyDescent="0.2">
      <c r="A114" s="5">
        <v>13</v>
      </c>
      <c r="B114" s="5">
        <v>2</v>
      </c>
      <c r="C114" s="5">
        <v>0</v>
      </c>
      <c r="D114" s="5">
        <v>1</v>
      </c>
      <c r="E114" s="5">
        <v>0</v>
      </c>
      <c r="F114" s="5" t="s">
        <v>539</v>
      </c>
      <c r="G114" s="5" t="s">
        <v>28</v>
      </c>
      <c r="H114" s="5">
        <v>44</v>
      </c>
      <c r="I114" s="5" t="s">
        <v>159</v>
      </c>
      <c r="J114" s="5">
        <v>27</v>
      </c>
      <c r="K114" s="5">
        <v>2</v>
      </c>
      <c r="L114" s="5">
        <v>3</v>
      </c>
      <c r="M114" s="5" t="s">
        <v>133</v>
      </c>
      <c r="N114" s="5" t="s">
        <v>500</v>
      </c>
      <c r="O114" s="5" t="s">
        <v>31</v>
      </c>
      <c r="P114" s="5" t="s">
        <v>500</v>
      </c>
      <c r="Q114" s="5" t="s">
        <v>34</v>
      </c>
      <c r="R114" s="5" t="s">
        <v>500</v>
      </c>
      <c r="S114" s="5" t="s">
        <v>34</v>
      </c>
      <c r="T114" s="5" t="s">
        <v>500</v>
      </c>
      <c r="U114" s="5" t="s">
        <v>35</v>
      </c>
      <c r="V114" s="5" t="s">
        <v>500</v>
      </c>
      <c r="W114" s="5" t="s">
        <v>500</v>
      </c>
      <c r="X114" s="5" t="s">
        <v>500</v>
      </c>
      <c r="Y114" s="5" t="s">
        <v>500</v>
      </c>
      <c r="Z114" s="5" t="s">
        <v>500</v>
      </c>
      <c r="AA114" s="5" t="s">
        <v>500</v>
      </c>
    </row>
    <row r="115" spans="1:27" ht="15.75" customHeight="1" x14ac:dyDescent="0.2">
      <c r="A115" s="5">
        <v>14</v>
      </c>
      <c r="B115" s="5">
        <v>1</v>
      </c>
      <c r="C115" s="5">
        <v>1</v>
      </c>
      <c r="D115" s="5">
        <v>1</v>
      </c>
      <c r="E115" s="5">
        <v>0</v>
      </c>
      <c r="F115" s="5" t="s">
        <v>174</v>
      </c>
      <c r="G115" s="5" t="s">
        <v>28</v>
      </c>
      <c r="H115" s="5">
        <v>54</v>
      </c>
      <c r="I115" s="5" t="s">
        <v>159</v>
      </c>
      <c r="J115" s="5">
        <v>17</v>
      </c>
      <c r="K115" s="5">
        <v>3</v>
      </c>
      <c r="L115" s="5">
        <v>3</v>
      </c>
      <c r="M115" s="5" t="s">
        <v>31</v>
      </c>
      <c r="N115" s="5" t="s">
        <v>31</v>
      </c>
      <c r="O115" s="5" t="s">
        <v>31</v>
      </c>
      <c r="P115" s="5" t="s">
        <v>500</v>
      </c>
      <c r="Q115" s="5" t="s">
        <v>38</v>
      </c>
      <c r="R115" s="5" t="s">
        <v>34</v>
      </c>
      <c r="S115" s="5" t="s">
        <v>38</v>
      </c>
      <c r="T115" s="5" t="s">
        <v>500</v>
      </c>
      <c r="U115" s="5" t="s">
        <v>54</v>
      </c>
      <c r="V115" s="5" t="s">
        <v>500</v>
      </c>
      <c r="W115" s="5" t="s">
        <v>500</v>
      </c>
      <c r="X115" s="5" t="s">
        <v>500</v>
      </c>
      <c r="Y115" s="5" t="s">
        <v>500</v>
      </c>
      <c r="Z115" s="5" t="s">
        <v>500</v>
      </c>
      <c r="AA115" s="5" t="s">
        <v>500</v>
      </c>
    </row>
    <row r="116" spans="1:27" ht="15.75" customHeight="1" x14ac:dyDescent="0.2">
      <c r="A116" s="5">
        <v>15</v>
      </c>
      <c r="B116" s="5">
        <v>1</v>
      </c>
      <c r="C116" s="5">
        <v>1</v>
      </c>
      <c r="D116" s="5">
        <v>1</v>
      </c>
      <c r="E116" s="5">
        <v>0</v>
      </c>
      <c r="F116" s="5" t="s">
        <v>506</v>
      </c>
      <c r="G116" s="5" t="s">
        <v>28</v>
      </c>
      <c r="H116" s="5">
        <v>42</v>
      </c>
      <c r="I116" s="5" t="s">
        <v>159</v>
      </c>
      <c r="J116" s="5">
        <v>27</v>
      </c>
      <c r="K116" s="5">
        <v>3</v>
      </c>
      <c r="L116" s="5">
        <v>3</v>
      </c>
      <c r="M116" s="5" t="s">
        <v>31</v>
      </c>
      <c r="N116" s="5" t="s">
        <v>31</v>
      </c>
      <c r="O116" s="5" t="s">
        <v>31</v>
      </c>
      <c r="P116" s="5" t="s">
        <v>500</v>
      </c>
      <c r="Q116" s="5" t="s">
        <v>34</v>
      </c>
      <c r="R116" s="5" t="s">
        <v>34</v>
      </c>
      <c r="S116" s="5" t="s">
        <v>34</v>
      </c>
      <c r="T116" s="5" t="s">
        <v>500</v>
      </c>
      <c r="U116" s="5" t="s">
        <v>35</v>
      </c>
      <c r="V116" s="5" t="s">
        <v>500</v>
      </c>
      <c r="W116" s="5" t="s">
        <v>500</v>
      </c>
      <c r="X116" s="5" t="s">
        <v>500</v>
      </c>
      <c r="Y116" s="5" t="s">
        <v>500</v>
      </c>
      <c r="Z116" s="5" t="s">
        <v>500</v>
      </c>
      <c r="AA116" s="5" t="s">
        <v>500</v>
      </c>
    </row>
    <row r="117" spans="1:27" ht="15.75" customHeight="1" x14ac:dyDescent="0.2">
      <c r="A117" s="5">
        <v>16</v>
      </c>
      <c r="B117" s="5">
        <v>2</v>
      </c>
      <c r="C117" s="5">
        <v>1</v>
      </c>
      <c r="D117" s="5">
        <v>1</v>
      </c>
      <c r="E117" s="5">
        <v>0</v>
      </c>
      <c r="F117" s="5" t="s">
        <v>175</v>
      </c>
      <c r="G117" s="5" t="s">
        <v>44</v>
      </c>
      <c r="H117" s="5">
        <v>39</v>
      </c>
      <c r="I117" s="5" t="s">
        <v>159</v>
      </c>
      <c r="J117" s="5">
        <v>27</v>
      </c>
      <c r="K117" s="5">
        <v>3</v>
      </c>
      <c r="L117" s="5">
        <v>4</v>
      </c>
      <c r="M117" s="5" t="s">
        <v>30</v>
      </c>
      <c r="N117" s="5" t="s">
        <v>31</v>
      </c>
      <c r="O117" s="5" t="s">
        <v>31</v>
      </c>
      <c r="P117" s="5" t="s">
        <v>500</v>
      </c>
      <c r="Q117" s="5" t="s">
        <v>38</v>
      </c>
      <c r="R117" s="5" t="s">
        <v>34</v>
      </c>
      <c r="S117" s="5" t="s">
        <v>34</v>
      </c>
      <c r="T117" s="5" t="s">
        <v>500</v>
      </c>
      <c r="U117" s="5" t="s">
        <v>35</v>
      </c>
      <c r="V117" s="5" t="s">
        <v>500</v>
      </c>
      <c r="W117" s="5" t="s">
        <v>500</v>
      </c>
      <c r="X117" s="5" t="s">
        <v>500</v>
      </c>
      <c r="Y117" s="5" t="s">
        <v>500</v>
      </c>
      <c r="Z117" s="5" t="s">
        <v>500</v>
      </c>
      <c r="AA117" s="5" t="s">
        <v>500</v>
      </c>
    </row>
    <row r="118" spans="1:27" ht="15.75" customHeight="1" x14ac:dyDescent="0.2">
      <c r="A118" s="5">
        <v>17</v>
      </c>
      <c r="B118" s="5">
        <v>2</v>
      </c>
      <c r="C118" s="5">
        <v>1</v>
      </c>
      <c r="D118" s="5">
        <v>1</v>
      </c>
      <c r="E118" s="5">
        <v>0</v>
      </c>
      <c r="F118" s="5" t="s">
        <v>540</v>
      </c>
      <c r="G118" s="5" t="s">
        <v>44</v>
      </c>
      <c r="H118" s="5">
        <v>39</v>
      </c>
      <c r="I118" s="5" t="s">
        <v>159</v>
      </c>
      <c r="J118" s="5">
        <v>27</v>
      </c>
      <c r="K118" s="5">
        <v>3</v>
      </c>
      <c r="L118" s="5">
        <v>4</v>
      </c>
      <c r="M118" s="5" t="s">
        <v>137</v>
      </c>
      <c r="N118" s="5" t="s">
        <v>31</v>
      </c>
      <c r="O118" s="5" t="s">
        <v>31</v>
      </c>
      <c r="P118" s="5" t="s">
        <v>500</v>
      </c>
      <c r="Q118" s="5" t="s">
        <v>34</v>
      </c>
      <c r="R118" s="5" t="s">
        <v>34</v>
      </c>
      <c r="S118" s="5" t="s">
        <v>34</v>
      </c>
      <c r="T118" s="5" t="s">
        <v>500</v>
      </c>
      <c r="U118" s="5" t="s">
        <v>35</v>
      </c>
      <c r="V118" s="5" t="s">
        <v>500</v>
      </c>
      <c r="W118" s="5" t="s">
        <v>500</v>
      </c>
      <c r="X118" s="5" t="s">
        <v>500</v>
      </c>
      <c r="Y118" s="5" t="s">
        <v>500</v>
      </c>
      <c r="Z118" s="5" t="s">
        <v>500</v>
      </c>
      <c r="AA118" s="5" t="s">
        <v>500</v>
      </c>
    </row>
    <row r="119" spans="1:27" ht="15.75" customHeight="1" x14ac:dyDescent="0.2">
      <c r="A119" s="5">
        <v>18</v>
      </c>
      <c r="B119" s="5">
        <v>1</v>
      </c>
      <c r="C119" s="5">
        <v>0</v>
      </c>
      <c r="D119" s="5">
        <v>0</v>
      </c>
      <c r="E119" s="5">
        <v>0</v>
      </c>
      <c r="F119" s="5" t="s">
        <v>541</v>
      </c>
      <c r="G119" s="5" t="s">
        <v>28</v>
      </c>
      <c r="H119" s="5">
        <v>48</v>
      </c>
      <c r="I119" s="5" t="s">
        <v>159</v>
      </c>
      <c r="J119" s="5">
        <v>27</v>
      </c>
      <c r="K119" s="5">
        <v>1</v>
      </c>
      <c r="L119" s="5">
        <v>1</v>
      </c>
      <c r="M119" s="5" t="s">
        <v>31</v>
      </c>
      <c r="N119" s="5" t="s">
        <v>500</v>
      </c>
      <c r="O119" s="5" t="s">
        <v>500</v>
      </c>
      <c r="P119" s="5" t="s">
        <v>500</v>
      </c>
      <c r="Q119" s="5" t="s">
        <v>34</v>
      </c>
      <c r="R119" s="5" t="s">
        <v>500</v>
      </c>
      <c r="S119" s="5" t="s">
        <v>500</v>
      </c>
      <c r="T119" s="5" t="s">
        <v>500</v>
      </c>
      <c r="U119" s="5" t="s">
        <v>179</v>
      </c>
      <c r="V119" s="5" t="s">
        <v>500</v>
      </c>
      <c r="W119" s="5" t="s">
        <v>500</v>
      </c>
      <c r="X119" s="5" t="s">
        <v>500</v>
      </c>
      <c r="Y119" s="5" t="s">
        <v>500</v>
      </c>
      <c r="Z119" s="5" t="s">
        <v>500</v>
      </c>
      <c r="AA119" s="5" t="s">
        <v>500</v>
      </c>
    </row>
    <row r="120" spans="1:27" ht="15.75" customHeight="1" x14ac:dyDescent="0.2">
      <c r="A120" s="5">
        <v>19</v>
      </c>
      <c r="B120" s="5">
        <v>1</v>
      </c>
      <c r="C120" s="5">
        <v>1</v>
      </c>
      <c r="D120" s="5">
        <v>1</v>
      </c>
      <c r="E120" s="5">
        <v>0</v>
      </c>
      <c r="F120" s="5" t="s">
        <v>180</v>
      </c>
      <c r="G120" s="5" t="s">
        <v>44</v>
      </c>
      <c r="H120" s="5">
        <v>39</v>
      </c>
      <c r="I120" s="5" t="s">
        <v>159</v>
      </c>
      <c r="J120" s="5">
        <v>27</v>
      </c>
      <c r="K120" s="5">
        <v>3</v>
      </c>
      <c r="L120" s="5">
        <v>3</v>
      </c>
      <c r="M120" s="5" t="s">
        <v>31</v>
      </c>
      <c r="N120" s="5" t="s">
        <v>31</v>
      </c>
      <c r="O120" s="5" t="s">
        <v>31</v>
      </c>
      <c r="P120" s="5" t="s">
        <v>500</v>
      </c>
      <c r="Q120" s="5" t="s">
        <v>38</v>
      </c>
      <c r="R120" s="5" t="s">
        <v>38</v>
      </c>
      <c r="S120" s="5" t="s">
        <v>34</v>
      </c>
      <c r="T120" s="5" t="s">
        <v>500</v>
      </c>
      <c r="U120" s="5" t="s">
        <v>35</v>
      </c>
      <c r="V120" s="5" t="s">
        <v>500</v>
      </c>
      <c r="W120" s="5" t="s">
        <v>500</v>
      </c>
      <c r="X120" s="5" t="s">
        <v>500</v>
      </c>
      <c r="Y120" s="5" t="s">
        <v>500</v>
      </c>
      <c r="Z120" s="5" t="s">
        <v>500</v>
      </c>
      <c r="AA120" s="5" t="s">
        <v>500</v>
      </c>
    </row>
    <row r="121" spans="1:27" ht="15.75" customHeight="1" x14ac:dyDescent="0.2">
      <c r="A121" s="5">
        <v>20</v>
      </c>
      <c r="B121" s="5">
        <v>1</v>
      </c>
      <c r="C121" s="5">
        <v>0</v>
      </c>
      <c r="D121" s="5">
        <v>1</v>
      </c>
      <c r="E121" s="5">
        <v>0</v>
      </c>
      <c r="F121" s="5" t="s">
        <v>542</v>
      </c>
      <c r="G121" s="5" t="s">
        <v>28</v>
      </c>
      <c r="H121" s="5">
        <v>59</v>
      </c>
      <c r="I121" s="5" t="s">
        <v>159</v>
      </c>
      <c r="J121" s="5">
        <v>17</v>
      </c>
      <c r="K121" s="5">
        <v>2</v>
      </c>
      <c r="L121" s="5">
        <v>2</v>
      </c>
      <c r="M121" s="5" t="s">
        <v>31</v>
      </c>
      <c r="N121" s="5" t="s">
        <v>500</v>
      </c>
      <c r="O121" s="5" t="s">
        <v>31</v>
      </c>
      <c r="P121" s="5" t="s">
        <v>500</v>
      </c>
      <c r="Q121" s="5" t="s">
        <v>34</v>
      </c>
      <c r="R121" s="5" t="s">
        <v>500</v>
      </c>
      <c r="S121" s="5" t="s">
        <v>34</v>
      </c>
      <c r="T121" s="5" t="s">
        <v>500</v>
      </c>
      <c r="U121" s="5" t="s">
        <v>54</v>
      </c>
      <c r="V121" s="5" t="s">
        <v>500</v>
      </c>
      <c r="W121" s="5" t="s">
        <v>500</v>
      </c>
      <c r="X121" s="5" t="s">
        <v>500</v>
      </c>
      <c r="Y121" s="5" t="s">
        <v>500</v>
      </c>
      <c r="Z121" s="5" t="s">
        <v>500</v>
      </c>
      <c r="AA121" s="5" t="s">
        <v>500</v>
      </c>
    </row>
    <row r="122" spans="1:27" ht="15.75" customHeight="1" x14ac:dyDescent="0.2">
      <c r="A122" s="5">
        <v>21</v>
      </c>
      <c r="B122" s="5">
        <v>2</v>
      </c>
      <c r="C122" s="5">
        <v>1</v>
      </c>
      <c r="D122" s="5">
        <v>1</v>
      </c>
      <c r="E122" s="5">
        <v>0</v>
      </c>
      <c r="F122" s="5" t="s">
        <v>543</v>
      </c>
      <c r="G122" s="5" t="s">
        <v>28</v>
      </c>
      <c r="H122" s="5">
        <v>41</v>
      </c>
      <c r="I122" s="5" t="s">
        <v>159</v>
      </c>
      <c r="J122" s="5">
        <v>27</v>
      </c>
      <c r="K122" s="5">
        <v>3</v>
      </c>
      <c r="L122" s="5">
        <v>4</v>
      </c>
      <c r="M122" s="5" t="s">
        <v>30</v>
      </c>
      <c r="N122" s="5" t="s">
        <v>31</v>
      </c>
      <c r="O122" s="5" t="s">
        <v>31</v>
      </c>
      <c r="P122" s="5" t="s">
        <v>500</v>
      </c>
      <c r="Q122" s="5" t="s">
        <v>38</v>
      </c>
      <c r="R122" s="5" t="s">
        <v>34</v>
      </c>
      <c r="S122" s="5" t="s">
        <v>34</v>
      </c>
      <c r="T122" s="5" t="s">
        <v>500</v>
      </c>
      <c r="U122" s="5" t="s">
        <v>35</v>
      </c>
      <c r="V122" s="5" t="s">
        <v>500</v>
      </c>
      <c r="W122" s="5" t="s">
        <v>500</v>
      </c>
      <c r="X122" s="5" t="s">
        <v>500</v>
      </c>
      <c r="Y122" s="5" t="s">
        <v>500</v>
      </c>
      <c r="Z122" s="5" t="s">
        <v>500</v>
      </c>
      <c r="AA122" s="5" t="s">
        <v>500</v>
      </c>
    </row>
    <row r="123" spans="1:27" ht="15.75" customHeight="1" x14ac:dyDescent="0.2">
      <c r="A123" s="5">
        <v>22</v>
      </c>
      <c r="B123" s="5">
        <v>1</v>
      </c>
      <c r="C123" s="5">
        <v>1</v>
      </c>
      <c r="D123" s="5">
        <v>1</v>
      </c>
      <c r="E123" s="5">
        <v>0</v>
      </c>
      <c r="F123" s="5" t="s">
        <v>183</v>
      </c>
      <c r="G123" s="5" t="s">
        <v>28</v>
      </c>
      <c r="H123" s="5">
        <v>35</v>
      </c>
      <c r="I123" s="5" t="s">
        <v>159</v>
      </c>
      <c r="J123" s="5">
        <v>27</v>
      </c>
      <c r="K123" s="5">
        <v>3</v>
      </c>
      <c r="L123" s="5">
        <v>3</v>
      </c>
      <c r="M123" s="5" t="s">
        <v>31</v>
      </c>
      <c r="N123" s="5" t="s">
        <v>31</v>
      </c>
      <c r="O123" s="5" t="s">
        <v>31</v>
      </c>
      <c r="P123" s="5" t="s">
        <v>500</v>
      </c>
      <c r="Q123" s="5" t="s">
        <v>34</v>
      </c>
      <c r="R123" s="5" t="s">
        <v>34</v>
      </c>
      <c r="S123" s="5" t="s">
        <v>34</v>
      </c>
      <c r="T123" s="5" t="s">
        <v>500</v>
      </c>
      <c r="U123" s="5" t="s">
        <v>54</v>
      </c>
      <c r="V123" s="5" t="s">
        <v>500</v>
      </c>
      <c r="W123" s="5" t="s">
        <v>500</v>
      </c>
      <c r="X123" s="5" t="s">
        <v>500</v>
      </c>
      <c r="Y123" s="5" t="s">
        <v>500</v>
      </c>
      <c r="Z123" s="5" t="s">
        <v>500</v>
      </c>
      <c r="AA123" s="5" t="s">
        <v>500</v>
      </c>
    </row>
    <row r="124" spans="1:27" ht="15.75" customHeight="1" x14ac:dyDescent="0.2">
      <c r="A124" s="5">
        <v>23</v>
      </c>
      <c r="B124" s="5">
        <v>1</v>
      </c>
      <c r="C124" s="5">
        <v>1</v>
      </c>
      <c r="D124" s="5">
        <v>1</v>
      </c>
      <c r="E124" s="5">
        <v>0</v>
      </c>
      <c r="F124" s="5" t="s">
        <v>184</v>
      </c>
      <c r="G124" s="5" t="s">
        <v>28</v>
      </c>
      <c r="H124" s="5">
        <v>68</v>
      </c>
      <c r="I124" s="5" t="s">
        <v>159</v>
      </c>
      <c r="J124" s="5">
        <v>17</v>
      </c>
      <c r="K124" s="5">
        <v>3</v>
      </c>
      <c r="L124" s="5">
        <v>3</v>
      </c>
      <c r="M124" s="5" t="s">
        <v>31</v>
      </c>
      <c r="N124" s="5" t="s">
        <v>31</v>
      </c>
      <c r="O124" s="5" t="s">
        <v>31</v>
      </c>
      <c r="P124" s="5" t="s">
        <v>500</v>
      </c>
      <c r="Q124" s="5" t="s">
        <v>38</v>
      </c>
      <c r="R124" s="5" t="s">
        <v>34</v>
      </c>
      <c r="S124" s="5" t="s">
        <v>34</v>
      </c>
      <c r="T124" s="5" t="s">
        <v>500</v>
      </c>
      <c r="U124" s="5" t="s">
        <v>54</v>
      </c>
      <c r="V124" s="5" t="s">
        <v>500</v>
      </c>
      <c r="W124" s="5" t="s">
        <v>500</v>
      </c>
      <c r="X124" s="5" t="s">
        <v>500</v>
      </c>
      <c r="Y124" s="5" t="s">
        <v>500</v>
      </c>
      <c r="Z124" s="5" t="s">
        <v>500</v>
      </c>
      <c r="AA124" s="5" t="s">
        <v>500</v>
      </c>
    </row>
    <row r="125" spans="1:27" ht="15.75" customHeight="1" x14ac:dyDescent="0.2">
      <c r="A125" s="5">
        <v>24</v>
      </c>
      <c r="B125" s="5">
        <v>2</v>
      </c>
      <c r="C125" s="5">
        <v>1</v>
      </c>
      <c r="D125" s="5">
        <v>1</v>
      </c>
      <c r="E125" s="5">
        <v>0</v>
      </c>
      <c r="F125" s="5" t="s">
        <v>185</v>
      </c>
      <c r="G125" s="5" t="s">
        <v>28</v>
      </c>
      <c r="H125" s="5">
        <v>37</v>
      </c>
      <c r="I125" s="5" t="s">
        <v>159</v>
      </c>
      <c r="J125" s="5">
        <v>27</v>
      </c>
      <c r="K125" s="5">
        <v>3</v>
      </c>
      <c r="L125" s="5">
        <v>4</v>
      </c>
      <c r="M125" s="5" t="s">
        <v>61</v>
      </c>
      <c r="N125" s="5" t="s">
        <v>31</v>
      </c>
      <c r="O125" s="5" t="s">
        <v>31</v>
      </c>
      <c r="P125" s="5" t="s">
        <v>500</v>
      </c>
      <c r="Q125" s="5" t="s">
        <v>38</v>
      </c>
      <c r="R125" s="5" t="s">
        <v>34</v>
      </c>
      <c r="S125" s="5" t="s">
        <v>34</v>
      </c>
      <c r="T125" s="5" t="s">
        <v>500</v>
      </c>
      <c r="U125" s="5" t="s">
        <v>35</v>
      </c>
      <c r="V125" s="5" t="s">
        <v>500</v>
      </c>
      <c r="W125" s="5" t="s">
        <v>500</v>
      </c>
      <c r="X125" s="5" t="s">
        <v>500</v>
      </c>
      <c r="Y125" s="5" t="s">
        <v>500</v>
      </c>
      <c r="Z125" s="5" t="s">
        <v>500</v>
      </c>
      <c r="AA125" s="5" t="s">
        <v>500</v>
      </c>
    </row>
    <row r="126" spans="1:27" ht="15.75" customHeight="1" x14ac:dyDescent="0.2">
      <c r="A126" s="5">
        <v>25</v>
      </c>
      <c r="B126" s="5">
        <v>1</v>
      </c>
      <c r="C126" s="5">
        <v>1</v>
      </c>
      <c r="D126" s="5">
        <v>1</v>
      </c>
      <c r="E126" s="5">
        <v>0</v>
      </c>
      <c r="F126" s="5" t="s">
        <v>186</v>
      </c>
      <c r="G126" s="5" t="s">
        <v>44</v>
      </c>
      <c r="H126" s="5">
        <v>50</v>
      </c>
      <c r="I126" s="5" t="s">
        <v>159</v>
      </c>
      <c r="J126" s="5">
        <v>17</v>
      </c>
      <c r="K126" s="5">
        <v>3</v>
      </c>
      <c r="L126" s="5">
        <v>3</v>
      </c>
      <c r="M126" s="5" t="s">
        <v>31</v>
      </c>
      <c r="N126" s="5" t="s">
        <v>31</v>
      </c>
      <c r="O126" s="5" t="s">
        <v>31</v>
      </c>
      <c r="P126" s="5" t="s">
        <v>500</v>
      </c>
      <c r="Q126" s="5" t="s">
        <v>38</v>
      </c>
      <c r="R126" s="5" t="s">
        <v>34</v>
      </c>
      <c r="S126" s="5" t="s">
        <v>34</v>
      </c>
      <c r="T126" s="5" t="s">
        <v>500</v>
      </c>
      <c r="U126" s="5" t="s">
        <v>35</v>
      </c>
      <c r="V126" s="5" t="s">
        <v>500</v>
      </c>
      <c r="W126" s="5" t="s">
        <v>500</v>
      </c>
      <c r="X126" s="5" t="s">
        <v>500</v>
      </c>
      <c r="Y126" s="5" t="s">
        <v>500</v>
      </c>
      <c r="Z126" s="5" t="s">
        <v>500</v>
      </c>
      <c r="AA126" s="5" t="s">
        <v>500</v>
      </c>
    </row>
    <row r="127" spans="1:27" ht="15.75" customHeight="1" x14ac:dyDescent="0.2">
      <c r="A127" s="5">
        <v>26</v>
      </c>
      <c r="B127" s="5">
        <v>2</v>
      </c>
      <c r="C127" s="5">
        <v>0</v>
      </c>
      <c r="D127" s="5">
        <v>1</v>
      </c>
      <c r="E127" s="5">
        <v>0</v>
      </c>
      <c r="F127" s="5" t="s">
        <v>544</v>
      </c>
      <c r="G127" s="5" t="s">
        <v>28</v>
      </c>
      <c r="H127" s="5">
        <v>32</v>
      </c>
      <c r="I127" s="5" t="s">
        <v>159</v>
      </c>
      <c r="J127" s="5">
        <v>17</v>
      </c>
      <c r="K127" s="5">
        <v>2</v>
      </c>
      <c r="L127" s="5">
        <v>3</v>
      </c>
      <c r="M127" s="5" t="s">
        <v>30</v>
      </c>
      <c r="N127" s="5" t="s">
        <v>500</v>
      </c>
      <c r="O127" s="5" t="s">
        <v>31</v>
      </c>
      <c r="P127" s="5" t="s">
        <v>500</v>
      </c>
      <c r="Q127" s="5" t="s">
        <v>34</v>
      </c>
      <c r="R127" s="5" t="s">
        <v>500</v>
      </c>
      <c r="S127" s="5" t="s">
        <v>34</v>
      </c>
      <c r="T127" s="5" t="s">
        <v>500</v>
      </c>
      <c r="U127" s="5" t="s">
        <v>54</v>
      </c>
      <c r="V127" s="5" t="s">
        <v>500</v>
      </c>
      <c r="W127" s="5" t="s">
        <v>500</v>
      </c>
      <c r="X127" s="5" t="s">
        <v>500</v>
      </c>
      <c r="Y127" s="5" t="s">
        <v>500</v>
      </c>
      <c r="Z127" s="5" t="s">
        <v>500</v>
      </c>
      <c r="AA127" s="5" t="s">
        <v>500</v>
      </c>
    </row>
    <row r="128" spans="1:27" ht="15.75" customHeight="1" x14ac:dyDescent="0.2">
      <c r="A128" s="5">
        <v>27</v>
      </c>
      <c r="B128" s="5">
        <v>1</v>
      </c>
      <c r="C128" s="5">
        <v>0</v>
      </c>
      <c r="D128" s="5">
        <v>1</v>
      </c>
      <c r="E128" s="5">
        <v>0</v>
      </c>
      <c r="F128" s="5" t="s">
        <v>545</v>
      </c>
      <c r="G128" s="5" t="s">
        <v>28</v>
      </c>
      <c r="H128" s="5">
        <v>55</v>
      </c>
      <c r="I128" s="5" t="s">
        <v>159</v>
      </c>
      <c r="J128" s="5">
        <v>27</v>
      </c>
      <c r="K128" s="5">
        <v>2</v>
      </c>
      <c r="L128" s="5">
        <v>2</v>
      </c>
      <c r="M128" s="5" t="s">
        <v>42</v>
      </c>
      <c r="N128" s="5" t="s">
        <v>500</v>
      </c>
      <c r="O128" s="5" t="s">
        <v>31</v>
      </c>
      <c r="P128" s="5" t="s">
        <v>500</v>
      </c>
      <c r="Q128" s="5" t="s">
        <v>34</v>
      </c>
      <c r="R128" s="5" t="s">
        <v>500</v>
      </c>
      <c r="S128" s="5" t="s">
        <v>34</v>
      </c>
      <c r="T128" s="5" t="s">
        <v>500</v>
      </c>
      <c r="U128" s="5" t="s">
        <v>54</v>
      </c>
      <c r="V128" s="5" t="s">
        <v>500</v>
      </c>
      <c r="W128" s="5" t="s">
        <v>500</v>
      </c>
      <c r="X128" s="5" t="s">
        <v>500</v>
      </c>
      <c r="Y128" s="5" t="s">
        <v>500</v>
      </c>
      <c r="Z128" s="5" t="s">
        <v>500</v>
      </c>
      <c r="AA128" s="5" t="s">
        <v>500</v>
      </c>
    </row>
    <row r="129" spans="1:27" ht="15.75" customHeight="1" x14ac:dyDescent="0.2">
      <c r="A129" s="5">
        <v>28</v>
      </c>
      <c r="B129" s="5">
        <v>1</v>
      </c>
      <c r="C129" s="5">
        <v>1</v>
      </c>
      <c r="D129" s="5">
        <v>1</v>
      </c>
      <c r="E129" s="5">
        <v>0</v>
      </c>
      <c r="F129" s="5" t="s">
        <v>189</v>
      </c>
      <c r="G129" s="5" t="s">
        <v>28</v>
      </c>
      <c r="H129" s="5">
        <v>68</v>
      </c>
      <c r="I129" s="5" t="s">
        <v>159</v>
      </c>
      <c r="J129" s="5">
        <v>27</v>
      </c>
      <c r="K129" s="5">
        <v>3</v>
      </c>
      <c r="L129" s="5">
        <v>3</v>
      </c>
      <c r="M129" s="5" t="s">
        <v>31</v>
      </c>
      <c r="N129" s="5" t="s">
        <v>31</v>
      </c>
      <c r="O129" s="5" t="s">
        <v>31</v>
      </c>
      <c r="P129" s="5" t="s">
        <v>500</v>
      </c>
      <c r="Q129" s="5" t="s">
        <v>34</v>
      </c>
      <c r="R129" s="5" t="s">
        <v>34</v>
      </c>
      <c r="S129" s="5" t="s">
        <v>34</v>
      </c>
      <c r="T129" s="5" t="s">
        <v>500</v>
      </c>
      <c r="U129" s="5" t="s">
        <v>54</v>
      </c>
      <c r="V129" s="5" t="s">
        <v>500</v>
      </c>
      <c r="W129" s="5" t="s">
        <v>500</v>
      </c>
      <c r="X129" s="5" t="s">
        <v>500</v>
      </c>
      <c r="Y129" s="5" t="s">
        <v>500</v>
      </c>
      <c r="Z129" s="5" t="s">
        <v>500</v>
      </c>
      <c r="AA129" s="5" t="s">
        <v>500</v>
      </c>
    </row>
    <row r="130" spans="1:27" ht="15.75" customHeight="1" x14ac:dyDescent="0.2">
      <c r="A130" s="5">
        <v>29</v>
      </c>
      <c r="B130" s="5">
        <v>1</v>
      </c>
      <c r="C130" s="5">
        <v>1</v>
      </c>
      <c r="D130" s="5">
        <v>1</v>
      </c>
      <c r="E130" s="5">
        <v>0</v>
      </c>
      <c r="F130" s="5" t="s">
        <v>190</v>
      </c>
      <c r="G130" s="5" t="s">
        <v>28</v>
      </c>
      <c r="H130" s="5">
        <v>63</v>
      </c>
      <c r="I130" s="5" t="s">
        <v>159</v>
      </c>
      <c r="J130" s="5">
        <v>17</v>
      </c>
      <c r="K130" s="5">
        <v>3</v>
      </c>
      <c r="L130" s="5">
        <v>3</v>
      </c>
      <c r="M130" s="5" t="s">
        <v>31</v>
      </c>
      <c r="N130" s="5" t="s">
        <v>31</v>
      </c>
      <c r="O130" s="5" t="s">
        <v>31</v>
      </c>
      <c r="P130" s="5" t="s">
        <v>500</v>
      </c>
      <c r="Q130" s="5" t="s">
        <v>33</v>
      </c>
      <c r="R130" s="5" t="s">
        <v>38</v>
      </c>
      <c r="S130" s="5" t="s">
        <v>34</v>
      </c>
      <c r="T130" s="5" t="s">
        <v>500</v>
      </c>
      <c r="U130" s="5" t="s">
        <v>35</v>
      </c>
      <c r="V130" s="5" t="s">
        <v>500</v>
      </c>
      <c r="W130" s="5" t="s">
        <v>500</v>
      </c>
      <c r="X130" s="5" t="s">
        <v>500</v>
      </c>
      <c r="Y130" s="5" t="s">
        <v>500</v>
      </c>
      <c r="Z130" s="5" t="s">
        <v>500</v>
      </c>
      <c r="AA130" s="5" t="s">
        <v>500</v>
      </c>
    </row>
    <row r="131" spans="1:27" ht="15.75" customHeight="1" x14ac:dyDescent="0.2">
      <c r="A131" s="5">
        <v>30</v>
      </c>
      <c r="B131" s="5">
        <v>1</v>
      </c>
      <c r="C131" s="5">
        <v>0</v>
      </c>
      <c r="D131" s="5">
        <v>1</v>
      </c>
      <c r="E131" s="5">
        <v>0</v>
      </c>
      <c r="F131" s="5" t="s">
        <v>191</v>
      </c>
      <c r="G131" s="5" t="s">
        <v>44</v>
      </c>
      <c r="H131" s="5">
        <v>49</v>
      </c>
      <c r="I131" s="5" t="s">
        <v>159</v>
      </c>
      <c r="J131" s="5">
        <v>17</v>
      </c>
      <c r="K131" s="5">
        <v>2</v>
      </c>
      <c r="L131" s="5">
        <v>2</v>
      </c>
      <c r="M131" s="5" t="s">
        <v>31</v>
      </c>
      <c r="N131" s="5" t="s">
        <v>500</v>
      </c>
      <c r="O131" s="5" t="s">
        <v>31</v>
      </c>
      <c r="P131" s="5" t="s">
        <v>500</v>
      </c>
      <c r="Q131" s="5" t="s">
        <v>34</v>
      </c>
      <c r="R131" s="5" t="s">
        <v>500</v>
      </c>
      <c r="S131" s="5" t="s">
        <v>34</v>
      </c>
      <c r="T131" s="5" t="s">
        <v>500</v>
      </c>
      <c r="U131" s="5" t="s">
        <v>54</v>
      </c>
      <c r="V131" s="5" t="s">
        <v>500</v>
      </c>
      <c r="W131" s="5" t="s">
        <v>500</v>
      </c>
      <c r="X131" s="5" t="s">
        <v>500</v>
      </c>
      <c r="Y131" s="5" t="s">
        <v>500</v>
      </c>
      <c r="Z131" s="5" t="s">
        <v>500</v>
      </c>
      <c r="AA131" s="5" t="s">
        <v>500</v>
      </c>
    </row>
    <row r="132" spans="1:27" ht="15.75" customHeight="1" x14ac:dyDescent="0.2">
      <c r="A132" s="5">
        <v>31</v>
      </c>
      <c r="B132" s="5">
        <v>1</v>
      </c>
      <c r="C132" s="5">
        <v>1</v>
      </c>
      <c r="D132" s="5">
        <v>1</v>
      </c>
      <c r="E132" s="5">
        <v>0</v>
      </c>
      <c r="F132" s="5" t="s">
        <v>192</v>
      </c>
      <c r="G132" s="5" t="s">
        <v>28</v>
      </c>
      <c r="H132" s="5">
        <v>52</v>
      </c>
      <c r="I132" s="5" t="s">
        <v>159</v>
      </c>
      <c r="J132" s="5">
        <v>27</v>
      </c>
      <c r="K132" s="5">
        <v>1</v>
      </c>
      <c r="L132" s="5">
        <v>3</v>
      </c>
      <c r="M132" s="5" t="s">
        <v>31</v>
      </c>
      <c r="N132" s="5" t="s">
        <v>31</v>
      </c>
      <c r="O132" s="5" t="s">
        <v>31</v>
      </c>
      <c r="P132" s="5" t="s">
        <v>500</v>
      </c>
      <c r="Q132" s="5" t="s">
        <v>34</v>
      </c>
      <c r="R132" s="5" t="s">
        <v>34</v>
      </c>
      <c r="S132" s="5" t="s">
        <v>34</v>
      </c>
      <c r="T132" s="5" t="s">
        <v>500</v>
      </c>
      <c r="U132" s="5" t="s">
        <v>54</v>
      </c>
      <c r="V132" s="5" t="s">
        <v>500</v>
      </c>
      <c r="W132" s="5" t="s">
        <v>500</v>
      </c>
      <c r="X132" s="5" t="s">
        <v>500</v>
      </c>
      <c r="Y132" s="5" t="s">
        <v>500</v>
      </c>
      <c r="Z132" s="5" t="s">
        <v>500</v>
      </c>
      <c r="AA132" s="5" t="s">
        <v>500</v>
      </c>
    </row>
    <row r="133" spans="1:27" ht="15.75" customHeight="1" x14ac:dyDescent="0.2">
      <c r="A133" s="5">
        <v>32</v>
      </c>
      <c r="B133" s="5">
        <v>1</v>
      </c>
      <c r="C133" s="5">
        <v>1</v>
      </c>
      <c r="D133" s="5">
        <v>1</v>
      </c>
      <c r="E133" s="5">
        <v>0</v>
      </c>
      <c r="F133" s="5" t="s">
        <v>193</v>
      </c>
      <c r="G133" s="5" t="s">
        <v>44</v>
      </c>
      <c r="H133" s="5">
        <v>59</v>
      </c>
      <c r="I133" s="5" t="s">
        <v>159</v>
      </c>
      <c r="J133" s="5">
        <v>27</v>
      </c>
      <c r="K133" s="5">
        <v>3</v>
      </c>
      <c r="L133" s="5">
        <v>3</v>
      </c>
      <c r="M133" s="5" t="s">
        <v>31</v>
      </c>
      <c r="N133" s="5" t="s">
        <v>31</v>
      </c>
      <c r="O133" s="5" t="s">
        <v>31</v>
      </c>
      <c r="P133" s="5" t="s">
        <v>500</v>
      </c>
      <c r="Q133" s="5" t="s">
        <v>38</v>
      </c>
      <c r="R133" s="5" t="s">
        <v>38</v>
      </c>
      <c r="S133" s="5" t="s">
        <v>34</v>
      </c>
      <c r="T133" s="5" t="s">
        <v>500</v>
      </c>
      <c r="U133" s="5" t="s">
        <v>35</v>
      </c>
      <c r="V133" s="5" t="s">
        <v>500</v>
      </c>
      <c r="W133" s="5" t="s">
        <v>500</v>
      </c>
      <c r="X133" s="5" t="s">
        <v>500</v>
      </c>
      <c r="Y133" s="5" t="s">
        <v>500</v>
      </c>
      <c r="Z133" s="5" t="s">
        <v>500</v>
      </c>
      <c r="AA133" s="5" t="s">
        <v>500</v>
      </c>
    </row>
    <row r="134" spans="1:27" ht="15.75" customHeight="1" x14ac:dyDescent="0.2">
      <c r="A134" s="5">
        <v>33</v>
      </c>
      <c r="B134" s="5">
        <v>1</v>
      </c>
      <c r="C134" s="5">
        <v>0</v>
      </c>
      <c r="D134" s="5">
        <v>0</v>
      </c>
      <c r="E134" s="5">
        <v>0</v>
      </c>
      <c r="F134" s="5" t="s">
        <v>194</v>
      </c>
      <c r="G134" s="5" t="s">
        <v>28</v>
      </c>
      <c r="H134" s="5">
        <v>19</v>
      </c>
      <c r="I134" s="5" t="s">
        <v>159</v>
      </c>
      <c r="J134" s="5">
        <v>17</v>
      </c>
      <c r="K134" s="5">
        <v>1</v>
      </c>
      <c r="L134" s="5">
        <v>1</v>
      </c>
      <c r="M134" s="5" t="s">
        <v>31</v>
      </c>
      <c r="N134" s="5" t="s">
        <v>500</v>
      </c>
      <c r="O134" s="5" t="s">
        <v>500</v>
      </c>
      <c r="P134" s="5" t="s">
        <v>500</v>
      </c>
      <c r="Q134" s="5" t="s">
        <v>34</v>
      </c>
      <c r="R134" s="5" t="s">
        <v>500</v>
      </c>
      <c r="S134" s="5" t="s">
        <v>500</v>
      </c>
      <c r="T134" s="5" t="s">
        <v>500</v>
      </c>
      <c r="U134" s="5" t="s">
        <v>179</v>
      </c>
      <c r="V134" s="5" t="s">
        <v>500</v>
      </c>
      <c r="W134" s="5" t="s">
        <v>500</v>
      </c>
      <c r="X134" s="5" t="s">
        <v>500</v>
      </c>
      <c r="Y134" s="5" t="s">
        <v>500</v>
      </c>
      <c r="Z134" s="5" t="s">
        <v>500</v>
      </c>
      <c r="AA134" s="5" t="s">
        <v>500</v>
      </c>
    </row>
    <row r="135" spans="1:27" ht="15.75" customHeight="1" x14ac:dyDescent="0.2">
      <c r="A135" s="5">
        <v>34</v>
      </c>
      <c r="B135" s="5">
        <v>1</v>
      </c>
      <c r="C135" s="5">
        <v>1</v>
      </c>
      <c r="D135" s="5">
        <v>1</v>
      </c>
      <c r="E135" s="5">
        <v>0</v>
      </c>
      <c r="F135" s="5" t="s">
        <v>546</v>
      </c>
      <c r="G135" s="5" t="s">
        <v>28</v>
      </c>
      <c r="H135" s="5">
        <v>33</v>
      </c>
      <c r="I135" s="5" t="s">
        <v>159</v>
      </c>
      <c r="J135" s="5">
        <v>17</v>
      </c>
      <c r="K135" s="5">
        <v>3</v>
      </c>
      <c r="L135" s="5">
        <v>3</v>
      </c>
      <c r="M135" s="5" t="s">
        <v>31</v>
      </c>
      <c r="N135" s="5" t="s">
        <v>31</v>
      </c>
      <c r="O135" s="5" t="s">
        <v>31</v>
      </c>
      <c r="P135" s="5" t="s">
        <v>500</v>
      </c>
      <c r="Q135" s="5" t="s">
        <v>38</v>
      </c>
      <c r="R135" s="5" t="s">
        <v>34</v>
      </c>
      <c r="S135" s="5" t="s">
        <v>34</v>
      </c>
      <c r="T135" s="5" t="s">
        <v>500</v>
      </c>
      <c r="U135" s="5" t="s">
        <v>54</v>
      </c>
      <c r="V135" s="5" t="s">
        <v>500</v>
      </c>
      <c r="W135" s="5" t="s">
        <v>500</v>
      </c>
      <c r="X135" s="5" t="s">
        <v>500</v>
      </c>
      <c r="Y135" s="5" t="s">
        <v>500</v>
      </c>
      <c r="Z135" s="5" t="s">
        <v>500</v>
      </c>
      <c r="AA135" s="5" t="s">
        <v>500</v>
      </c>
    </row>
    <row r="136" spans="1:27" ht="15.75" customHeight="1" x14ac:dyDescent="0.2">
      <c r="A136" s="5">
        <v>35</v>
      </c>
      <c r="B136" s="5">
        <v>1</v>
      </c>
      <c r="C136" s="5">
        <v>0</v>
      </c>
      <c r="D136" s="5">
        <v>1</v>
      </c>
      <c r="E136" s="5">
        <v>0</v>
      </c>
      <c r="F136" s="5" t="s">
        <v>547</v>
      </c>
      <c r="G136" s="5" t="s">
        <v>28</v>
      </c>
      <c r="H136" s="5">
        <v>47</v>
      </c>
      <c r="I136" s="5" t="s">
        <v>159</v>
      </c>
      <c r="J136" s="5">
        <v>27</v>
      </c>
      <c r="K136" s="5">
        <v>1</v>
      </c>
      <c r="L136" s="5">
        <v>2</v>
      </c>
      <c r="M136" s="5" t="s">
        <v>31</v>
      </c>
      <c r="N136" s="5" t="s">
        <v>500</v>
      </c>
      <c r="O136" s="5" t="s">
        <v>31</v>
      </c>
      <c r="P136" s="5" t="s">
        <v>500</v>
      </c>
      <c r="Q136" s="5" t="s">
        <v>34</v>
      </c>
      <c r="R136" s="5" t="s">
        <v>500</v>
      </c>
      <c r="S136" s="5" t="s">
        <v>34</v>
      </c>
      <c r="T136" s="5" t="s">
        <v>500</v>
      </c>
      <c r="U136" s="5" t="s">
        <v>179</v>
      </c>
      <c r="V136" s="5" t="s">
        <v>500</v>
      </c>
      <c r="W136" s="5" t="s">
        <v>500</v>
      </c>
      <c r="X136" s="5" t="s">
        <v>500</v>
      </c>
      <c r="Y136" s="5" t="s">
        <v>500</v>
      </c>
      <c r="Z136" s="5" t="s">
        <v>500</v>
      </c>
      <c r="AA136" s="5" t="s">
        <v>500</v>
      </c>
    </row>
    <row r="137" spans="1:27" ht="15.75" customHeight="1" x14ac:dyDescent="0.2">
      <c r="A137" s="5">
        <v>36</v>
      </c>
      <c r="B137" s="5">
        <v>2</v>
      </c>
      <c r="C137" s="5">
        <v>1</v>
      </c>
      <c r="D137" s="5">
        <v>1</v>
      </c>
      <c r="E137" s="5">
        <v>0</v>
      </c>
      <c r="F137" s="5" t="s">
        <v>199</v>
      </c>
      <c r="G137" s="5" t="s">
        <v>28</v>
      </c>
      <c r="H137" s="5">
        <v>37</v>
      </c>
      <c r="I137" s="5" t="s">
        <v>159</v>
      </c>
      <c r="J137" s="5">
        <v>27</v>
      </c>
      <c r="K137" s="5">
        <v>3</v>
      </c>
      <c r="L137" s="5">
        <v>4</v>
      </c>
      <c r="M137" s="5" t="s">
        <v>61</v>
      </c>
      <c r="N137" s="5" t="s">
        <v>31</v>
      </c>
      <c r="O137" s="5" t="s">
        <v>31</v>
      </c>
      <c r="P137" s="5" t="s">
        <v>500</v>
      </c>
      <c r="Q137" s="5" t="s">
        <v>33</v>
      </c>
      <c r="R137" s="5" t="s">
        <v>34</v>
      </c>
      <c r="S137" s="5" t="s">
        <v>38</v>
      </c>
      <c r="T137" s="5" t="s">
        <v>500</v>
      </c>
      <c r="U137" s="5" t="s">
        <v>35</v>
      </c>
      <c r="V137" s="5" t="s">
        <v>500</v>
      </c>
      <c r="W137" s="5" t="s">
        <v>500</v>
      </c>
      <c r="X137" s="5" t="s">
        <v>500</v>
      </c>
      <c r="Y137" s="5" t="s">
        <v>500</v>
      </c>
      <c r="Z137" s="5" t="s">
        <v>500</v>
      </c>
      <c r="AA137" s="5" t="s">
        <v>500</v>
      </c>
    </row>
    <row r="138" spans="1:27" ht="15.75" customHeight="1" x14ac:dyDescent="0.2">
      <c r="A138" s="5">
        <v>37</v>
      </c>
      <c r="B138" s="5">
        <v>1</v>
      </c>
      <c r="C138" s="5">
        <v>0</v>
      </c>
      <c r="D138" s="5">
        <v>1</v>
      </c>
      <c r="E138" s="5">
        <v>0</v>
      </c>
      <c r="F138" s="5" t="s">
        <v>200</v>
      </c>
      <c r="G138" s="5" t="s">
        <v>28</v>
      </c>
      <c r="H138" s="5">
        <v>46</v>
      </c>
      <c r="I138" s="5" t="s">
        <v>159</v>
      </c>
      <c r="J138" s="5">
        <v>27</v>
      </c>
      <c r="K138" s="5">
        <v>2</v>
      </c>
      <c r="L138" s="5">
        <v>2</v>
      </c>
      <c r="M138" s="5" t="s">
        <v>31</v>
      </c>
      <c r="N138" s="5" t="s">
        <v>500</v>
      </c>
      <c r="O138" s="5" t="s">
        <v>31</v>
      </c>
      <c r="P138" s="5" t="s">
        <v>500</v>
      </c>
      <c r="Q138" s="5" t="s">
        <v>34</v>
      </c>
      <c r="R138" s="5" t="s">
        <v>500</v>
      </c>
      <c r="S138" s="5" t="s">
        <v>34</v>
      </c>
      <c r="T138" s="5" t="s">
        <v>500</v>
      </c>
      <c r="U138" s="5" t="s">
        <v>54</v>
      </c>
      <c r="V138" s="5" t="s">
        <v>500</v>
      </c>
      <c r="W138" s="5" t="s">
        <v>500</v>
      </c>
      <c r="X138" s="5" t="s">
        <v>500</v>
      </c>
      <c r="Y138" s="5" t="s">
        <v>500</v>
      </c>
      <c r="Z138" s="5" t="s">
        <v>500</v>
      </c>
      <c r="AA138" s="5" t="s">
        <v>500</v>
      </c>
    </row>
    <row r="139" spans="1:27" ht="15.75" customHeight="1" x14ac:dyDescent="0.2">
      <c r="A139" s="5">
        <v>38</v>
      </c>
      <c r="B139" s="5">
        <v>2</v>
      </c>
      <c r="C139" s="5">
        <v>0</v>
      </c>
      <c r="D139" s="5">
        <v>1</v>
      </c>
      <c r="E139" s="5">
        <v>0</v>
      </c>
      <c r="F139" s="5" t="s">
        <v>548</v>
      </c>
      <c r="G139" s="5" t="s">
        <v>28</v>
      </c>
      <c r="H139" s="5">
        <v>69</v>
      </c>
      <c r="I139" s="5" t="s">
        <v>159</v>
      </c>
      <c r="J139" s="5">
        <v>27</v>
      </c>
      <c r="K139" s="5">
        <v>3</v>
      </c>
      <c r="L139" s="5">
        <v>3</v>
      </c>
      <c r="M139" s="5" t="s">
        <v>42</v>
      </c>
      <c r="N139" s="5" t="s">
        <v>500</v>
      </c>
      <c r="O139" s="5" t="s">
        <v>31</v>
      </c>
      <c r="P139" s="5" t="s">
        <v>500</v>
      </c>
      <c r="Q139" s="5" t="s">
        <v>34</v>
      </c>
      <c r="R139" s="5" t="s">
        <v>500</v>
      </c>
      <c r="S139" s="5" t="s">
        <v>38</v>
      </c>
      <c r="T139" s="5" t="s">
        <v>500</v>
      </c>
      <c r="U139" s="5" t="s">
        <v>54</v>
      </c>
      <c r="V139" s="5" t="s">
        <v>500</v>
      </c>
      <c r="W139" s="5" t="s">
        <v>500</v>
      </c>
      <c r="X139" s="5" t="s">
        <v>500</v>
      </c>
      <c r="Y139" s="5" t="s">
        <v>500</v>
      </c>
      <c r="Z139" s="5" t="s">
        <v>500</v>
      </c>
      <c r="AA139" s="5" t="s">
        <v>500</v>
      </c>
    </row>
    <row r="140" spans="1:27" ht="15.75" customHeight="1" x14ac:dyDescent="0.2">
      <c r="A140" s="5">
        <v>39</v>
      </c>
      <c r="B140" s="5">
        <v>1</v>
      </c>
      <c r="C140" s="5">
        <v>1</v>
      </c>
      <c r="D140" s="5">
        <v>1</v>
      </c>
      <c r="E140" s="5">
        <v>0</v>
      </c>
      <c r="F140" s="5" t="s">
        <v>549</v>
      </c>
      <c r="G140" s="5" t="s">
        <v>44</v>
      </c>
      <c r="H140" s="5">
        <v>36</v>
      </c>
      <c r="I140" s="5" t="s">
        <v>159</v>
      </c>
      <c r="J140" s="5">
        <v>27</v>
      </c>
      <c r="K140" s="5">
        <v>3</v>
      </c>
      <c r="L140" s="5">
        <v>3</v>
      </c>
      <c r="M140" s="5" t="s">
        <v>30</v>
      </c>
      <c r="N140" s="5" t="s">
        <v>31</v>
      </c>
      <c r="O140" s="5" t="s">
        <v>31</v>
      </c>
      <c r="P140" s="5" t="s">
        <v>500</v>
      </c>
      <c r="Q140" s="5" t="s">
        <v>34</v>
      </c>
      <c r="R140" s="5" t="s">
        <v>34</v>
      </c>
      <c r="S140" s="5" t="s">
        <v>38</v>
      </c>
      <c r="T140" s="5" t="s">
        <v>500</v>
      </c>
      <c r="U140" s="5" t="s">
        <v>35</v>
      </c>
      <c r="V140" s="5" t="s">
        <v>500</v>
      </c>
      <c r="W140" s="5" t="s">
        <v>500</v>
      </c>
      <c r="X140" s="5" t="s">
        <v>500</v>
      </c>
      <c r="Y140" s="5" t="s">
        <v>500</v>
      </c>
      <c r="Z140" s="5" t="s">
        <v>500</v>
      </c>
      <c r="AA140" s="5" t="s">
        <v>500</v>
      </c>
    </row>
    <row r="141" spans="1:27" ht="15.75" customHeight="1" x14ac:dyDescent="0.2">
      <c r="A141" s="5">
        <v>40</v>
      </c>
      <c r="B141" s="5">
        <v>1</v>
      </c>
      <c r="C141" s="5">
        <v>0</v>
      </c>
      <c r="D141" s="5">
        <v>1</v>
      </c>
      <c r="E141" s="5">
        <v>0</v>
      </c>
      <c r="F141" s="5" t="s">
        <v>550</v>
      </c>
      <c r="G141" s="5" t="s">
        <v>44</v>
      </c>
      <c r="H141" s="5">
        <v>41</v>
      </c>
      <c r="I141" s="5" t="s">
        <v>159</v>
      </c>
      <c r="J141" s="5">
        <v>17</v>
      </c>
      <c r="K141" s="5">
        <v>2</v>
      </c>
      <c r="L141" s="5">
        <v>2</v>
      </c>
      <c r="M141" s="5" t="s">
        <v>30</v>
      </c>
      <c r="N141" s="5" t="s">
        <v>500</v>
      </c>
      <c r="O141" s="5" t="s">
        <v>31</v>
      </c>
      <c r="P141" s="5" t="s">
        <v>500</v>
      </c>
      <c r="Q141" s="5" t="s">
        <v>34</v>
      </c>
      <c r="R141" s="5" t="s">
        <v>500</v>
      </c>
      <c r="S141" s="5" t="s">
        <v>34</v>
      </c>
      <c r="T141" s="5" t="s">
        <v>500</v>
      </c>
      <c r="U141" s="5" t="s">
        <v>54</v>
      </c>
      <c r="V141" s="5" t="s">
        <v>500</v>
      </c>
      <c r="W141" s="5" t="s">
        <v>500</v>
      </c>
      <c r="X141" s="5" t="s">
        <v>500</v>
      </c>
      <c r="Y141" s="5" t="s">
        <v>500</v>
      </c>
      <c r="Z141" s="5" t="s">
        <v>500</v>
      </c>
      <c r="AA141" s="5" t="s">
        <v>500</v>
      </c>
    </row>
    <row r="142" spans="1:27" ht="15.75" customHeight="1" x14ac:dyDescent="0.2">
      <c r="A142" s="5">
        <v>41</v>
      </c>
      <c r="B142" s="5">
        <v>1</v>
      </c>
      <c r="C142" s="5">
        <v>1</v>
      </c>
      <c r="D142" s="5">
        <v>1</v>
      </c>
      <c r="E142" s="5">
        <v>0</v>
      </c>
      <c r="F142" s="5" t="s">
        <v>204</v>
      </c>
      <c r="G142" s="5" t="s">
        <v>28</v>
      </c>
      <c r="H142" s="5">
        <v>43</v>
      </c>
      <c r="I142" s="5" t="s">
        <v>159</v>
      </c>
      <c r="J142" s="5">
        <v>17</v>
      </c>
      <c r="K142" s="5">
        <v>3</v>
      </c>
      <c r="L142" s="5">
        <v>3</v>
      </c>
      <c r="M142" s="5" t="s">
        <v>31</v>
      </c>
      <c r="N142" s="5" t="s">
        <v>31</v>
      </c>
      <c r="O142" s="5" t="s">
        <v>30</v>
      </c>
      <c r="P142" s="5" t="s">
        <v>500</v>
      </c>
      <c r="Q142" s="5" t="s">
        <v>34</v>
      </c>
      <c r="R142" s="5" t="s">
        <v>33</v>
      </c>
      <c r="S142" s="5" t="s">
        <v>33</v>
      </c>
      <c r="T142" s="5" t="s">
        <v>500</v>
      </c>
      <c r="U142" s="5" t="s">
        <v>54</v>
      </c>
      <c r="V142" s="5" t="s">
        <v>500</v>
      </c>
      <c r="W142" s="5" t="s">
        <v>500</v>
      </c>
      <c r="X142" s="5" t="s">
        <v>500</v>
      </c>
      <c r="Y142" s="5" t="s">
        <v>500</v>
      </c>
      <c r="Z142" s="5" t="s">
        <v>500</v>
      </c>
      <c r="AA142" s="5" t="s">
        <v>500</v>
      </c>
    </row>
    <row r="143" spans="1:27" ht="15.75" customHeight="1" x14ac:dyDescent="0.2">
      <c r="A143" s="5">
        <v>42</v>
      </c>
      <c r="B143" s="5">
        <v>1</v>
      </c>
      <c r="C143" s="5">
        <v>1</v>
      </c>
      <c r="D143" s="5">
        <v>1</v>
      </c>
      <c r="E143" s="5">
        <v>0</v>
      </c>
      <c r="F143" s="5" t="s">
        <v>205</v>
      </c>
      <c r="G143" s="5" t="s">
        <v>28</v>
      </c>
      <c r="H143" s="5">
        <v>33</v>
      </c>
      <c r="I143" s="5" t="s">
        <v>159</v>
      </c>
      <c r="J143" s="5">
        <v>27</v>
      </c>
      <c r="K143" s="5">
        <v>2</v>
      </c>
      <c r="L143" s="5">
        <v>3</v>
      </c>
      <c r="M143" s="5" t="s">
        <v>61</v>
      </c>
      <c r="N143" s="5" t="s">
        <v>61</v>
      </c>
      <c r="O143" s="5" t="s">
        <v>31</v>
      </c>
      <c r="P143" s="5" t="s">
        <v>500</v>
      </c>
      <c r="Q143" s="5" t="s">
        <v>34</v>
      </c>
      <c r="R143" s="5" t="s">
        <v>34</v>
      </c>
      <c r="S143" s="5" t="s">
        <v>34</v>
      </c>
      <c r="T143" s="5" t="s">
        <v>500</v>
      </c>
      <c r="U143" s="5" t="s">
        <v>54</v>
      </c>
      <c r="V143" s="5" t="s">
        <v>500</v>
      </c>
      <c r="W143" s="5" t="s">
        <v>500</v>
      </c>
      <c r="X143" s="5" t="s">
        <v>500</v>
      </c>
      <c r="Y143" s="5" t="s">
        <v>500</v>
      </c>
      <c r="Z143" s="5" t="s">
        <v>500</v>
      </c>
      <c r="AA143" s="5" t="s">
        <v>500</v>
      </c>
    </row>
    <row r="144" spans="1:27" ht="15.75" customHeight="1" x14ac:dyDescent="0.2">
      <c r="A144" s="5">
        <v>43</v>
      </c>
      <c r="B144" s="5">
        <v>1</v>
      </c>
      <c r="C144" s="5">
        <v>1</v>
      </c>
      <c r="D144" s="5">
        <v>1</v>
      </c>
      <c r="E144" s="5">
        <v>0</v>
      </c>
      <c r="F144" s="5" t="s">
        <v>206</v>
      </c>
      <c r="G144" s="5" t="s">
        <v>44</v>
      </c>
      <c r="H144" s="5">
        <v>43</v>
      </c>
      <c r="I144" s="5" t="s">
        <v>159</v>
      </c>
      <c r="J144" s="5">
        <v>27</v>
      </c>
      <c r="K144" s="5">
        <v>3</v>
      </c>
      <c r="L144" s="5">
        <v>3</v>
      </c>
      <c r="M144" s="5" t="s">
        <v>31</v>
      </c>
      <c r="N144" s="5" t="s">
        <v>31</v>
      </c>
      <c r="O144" s="5" t="s">
        <v>31</v>
      </c>
      <c r="P144" s="5" t="s">
        <v>500</v>
      </c>
      <c r="Q144" s="5" t="s">
        <v>33</v>
      </c>
      <c r="R144" s="5" t="s">
        <v>33</v>
      </c>
      <c r="S144" s="5" t="s">
        <v>33</v>
      </c>
      <c r="T144" s="5" t="s">
        <v>500</v>
      </c>
      <c r="U144" s="5" t="s">
        <v>35</v>
      </c>
      <c r="V144" s="5" t="s">
        <v>500</v>
      </c>
      <c r="W144" s="5" t="s">
        <v>500</v>
      </c>
      <c r="X144" s="5" t="s">
        <v>500</v>
      </c>
      <c r="Y144" s="5" t="s">
        <v>500</v>
      </c>
      <c r="Z144" s="5" t="s">
        <v>500</v>
      </c>
      <c r="AA144" s="5" t="s">
        <v>500</v>
      </c>
    </row>
    <row r="145" spans="1:27" ht="15.75" customHeight="1" x14ac:dyDescent="0.2">
      <c r="A145" s="5">
        <v>44</v>
      </c>
      <c r="B145" s="5">
        <v>1</v>
      </c>
      <c r="C145" s="5">
        <v>1</v>
      </c>
      <c r="D145" s="5">
        <v>1</v>
      </c>
      <c r="E145" s="5">
        <v>0</v>
      </c>
      <c r="F145" s="5" t="s">
        <v>551</v>
      </c>
      <c r="G145" s="5" t="s">
        <v>28</v>
      </c>
      <c r="H145" s="5">
        <v>27</v>
      </c>
      <c r="I145" s="5" t="s">
        <v>159</v>
      </c>
      <c r="J145" s="5">
        <v>17</v>
      </c>
      <c r="K145" s="5">
        <v>3</v>
      </c>
      <c r="L145" s="5">
        <v>3</v>
      </c>
      <c r="M145" s="5" t="s">
        <v>31</v>
      </c>
      <c r="N145" s="5" t="s">
        <v>31</v>
      </c>
      <c r="O145" s="5" t="s">
        <v>31</v>
      </c>
      <c r="P145" s="5" t="s">
        <v>500</v>
      </c>
      <c r="Q145" s="5" t="s">
        <v>38</v>
      </c>
      <c r="R145" s="5" t="s">
        <v>38</v>
      </c>
      <c r="S145" s="5" t="s">
        <v>34</v>
      </c>
      <c r="T145" s="5" t="s">
        <v>500</v>
      </c>
      <c r="U145" s="5" t="s">
        <v>54</v>
      </c>
      <c r="V145" s="5" t="s">
        <v>500</v>
      </c>
      <c r="W145" s="5" t="s">
        <v>500</v>
      </c>
      <c r="X145" s="5" t="s">
        <v>500</v>
      </c>
      <c r="Y145" s="5" t="s">
        <v>500</v>
      </c>
      <c r="Z145" s="5" t="s">
        <v>500</v>
      </c>
      <c r="AA145" s="5" t="s">
        <v>500</v>
      </c>
    </row>
    <row r="146" spans="1:27" ht="15.75" customHeight="1" x14ac:dyDescent="0.2">
      <c r="A146" s="5">
        <v>45</v>
      </c>
      <c r="B146" s="5">
        <v>1</v>
      </c>
      <c r="C146" s="5">
        <v>1</v>
      </c>
      <c r="D146" s="5">
        <v>1</v>
      </c>
      <c r="E146" s="5">
        <v>0</v>
      </c>
      <c r="F146" s="5" t="s">
        <v>208</v>
      </c>
      <c r="G146" s="5" t="s">
        <v>44</v>
      </c>
      <c r="H146" s="5">
        <v>44</v>
      </c>
      <c r="I146" s="5" t="s">
        <v>159</v>
      </c>
      <c r="J146" s="5">
        <v>27</v>
      </c>
      <c r="K146" s="5">
        <v>3</v>
      </c>
      <c r="L146" s="5">
        <v>3</v>
      </c>
      <c r="M146" s="5" t="s">
        <v>31</v>
      </c>
      <c r="N146" s="5" t="s">
        <v>31</v>
      </c>
      <c r="O146" s="5" t="s">
        <v>30</v>
      </c>
      <c r="P146" s="5" t="s">
        <v>500</v>
      </c>
      <c r="Q146" s="5" t="s">
        <v>34</v>
      </c>
      <c r="R146" s="5" t="s">
        <v>33</v>
      </c>
      <c r="S146" s="5" t="s">
        <v>33</v>
      </c>
      <c r="T146" s="5" t="s">
        <v>500</v>
      </c>
      <c r="U146" s="5" t="s">
        <v>54</v>
      </c>
      <c r="V146" s="5" t="s">
        <v>500</v>
      </c>
      <c r="W146" s="5" t="s">
        <v>500</v>
      </c>
      <c r="X146" s="5" t="s">
        <v>500</v>
      </c>
      <c r="Y146" s="5" t="s">
        <v>500</v>
      </c>
      <c r="Z146" s="5" t="s">
        <v>500</v>
      </c>
      <c r="AA146" s="5" t="s">
        <v>500</v>
      </c>
    </row>
    <row r="147" spans="1:27" ht="15.75" customHeight="1" x14ac:dyDescent="0.2">
      <c r="A147" s="5">
        <v>46</v>
      </c>
      <c r="B147" s="5">
        <v>1</v>
      </c>
      <c r="C147" s="5">
        <v>1</v>
      </c>
      <c r="D147" s="5">
        <v>1</v>
      </c>
      <c r="E147" s="5">
        <v>0</v>
      </c>
      <c r="F147" s="5" t="s">
        <v>552</v>
      </c>
      <c r="G147" s="5" t="s">
        <v>28</v>
      </c>
      <c r="H147" s="5">
        <v>68</v>
      </c>
      <c r="I147" s="5" t="s">
        <v>159</v>
      </c>
      <c r="J147" s="5">
        <v>17</v>
      </c>
      <c r="K147" s="5">
        <v>3</v>
      </c>
      <c r="L147" s="5">
        <v>3</v>
      </c>
      <c r="M147" s="5" t="s">
        <v>31</v>
      </c>
      <c r="N147" s="5" t="s">
        <v>31</v>
      </c>
      <c r="O147" s="5" t="s">
        <v>31</v>
      </c>
      <c r="P147" s="5" t="s">
        <v>500</v>
      </c>
      <c r="Q147" s="5" t="s">
        <v>34</v>
      </c>
      <c r="R147" s="5" t="s">
        <v>34</v>
      </c>
      <c r="S147" s="5" t="s">
        <v>34</v>
      </c>
      <c r="T147" s="5" t="s">
        <v>500</v>
      </c>
      <c r="U147" s="5" t="s">
        <v>54</v>
      </c>
      <c r="V147" s="5" t="s">
        <v>500</v>
      </c>
      <c r="W147" s="5" t="s">
        <v>500</v>
      </c>
      <c r="X147" s="5" t="s">
        <v>500</v>
      </c>
      <c r="Y147" s="5" t="s">
        <v>500</v>
      </c>
      <c r="Z147" s="5" t="s">
        <v>500</v>
      </c>
      <c r="AA147" s="5" t="s">
        <v>500</v>
      </c>
    </row>
    <row r="148" spans="1:27" ht="15.75" customHeight="1" x14ac:dyDescent="0.2">
      <c r="A148" s="5">
        <v>47</v>
      </c>
      <c r="B148" s="5">
        <v>1</v>
      </c>
      <c r="C148" s="5">
        <v>1</v>
      </c>
      <c r="D148" s="5">
        <v>1</v>
      </c>
      <c r="E148" s="5">
        <v>0</v>
      </c>
      <c r="F148" s="5" t="s">
        <v>553</v>
      </c>
      <c r="G148" s="5" t="s">
        <v>28</v>
      </c>
      <c r="H148" s="5">
        <v>21</v>
      </c>
      <c r="I148" s="5" t="s">
        <v>159</v>
      </c>
      <c r="J148" s="5">
        <v>17</v>
      </c>
      <c r="K148" s="5">
        <v>3</v>
      </c>
      <c r="L148" s="5">
        <v>3</v>
      </c>
      <c r="M148" s="5" t="s">
        <v>31</v>
      </c>
      <c r="N148" s="5" t="s">
        <v>31</v>
      </c>
      <c r="O148" s="5" t="s">
        <v>31</v>
      </c>
      <c r="P148" s="5" t="s">
        <v>500</v>
      </c>
      <c r="Q148" s="5" t="s">
        <v>33</v>
      </c>
      <c r="R148" s="5" t="s">
        <v>33</v>
      </c>
      <c r="S148" s="5" t="s">
        <v>34</v>
      </c>
      <c r="T148" s="5" t="s">
        <v>500</v>
      </c>
      <c r="U148" s="5" t="s">
        <v>35</v>
      </c>
      <c r="V148" s="5" t="s">
        <v>500</v>
      </c>
      <c r="W148" s="5" t="s">
        <v>500</v>
      </c>
      <c r="X148" s="5" t="s">
        <v>500</v>
      </c>
      <c r="Y148" s="5" t="s">
        <v>500</v>
      </c>
      <c r="Z148" s="5" t="s">
        <v>500</v>
      </c>
      <c r="AA148" s="5" t="s">
        <v>500</v>
      </c>
    </row>
    <row r="149" spans="1:27" ht="15.75" customHeight="1" x14ac:dyDescent="0.2">
      <c r="A149" s="5">
        <v>48</v>
      </c>
      <c r="B149" s="5">
        <v>1</v>
      </c>
      <c r="C149" s="5">
        <v>1</v>
      </c>
      <c r="D149" s="5">
        <v>1</v>
      </c>
      <c r="E149" s="5">
        <v>0</v>
      </c>
      <c r="F149" s="5" t="s">
        <v>211</v>
      </c>
      <c r="G149" s="5" t="s">
        <v>44</v>
      </c>
      <c r="H149" s="5">
        <v>71</v>
      </c>
      <c r="I149" s="5" t="s">
        <v>159</v>
      </c>
      <c r="J149" s="5">
        <v>17</v>
      </c>
      <c r="K149" s="5">
        <v>3</v>
      </c>
      <c r="L149" s="5">
        <v>3</v>
      </c>
      <c r="M149" s="5" t="s">
        <v>31</v>
      </c>
      <c r="N149" s="5" t="s">
        <v>31</v>
      </c>
      <c r="O149" s="5" t="s">
        <v>31</v>
      </c>
      <c r="P149" s="5" t="s">
        <v>500</v>
      </c>
      <c r="Q149" s="5" t="s">
        <v>33</v>
      </c>
      <c r="R149" s="5" t="s">
        <v>34</v>
      </c>
      <c r="S149" s="5" t="s">
        <v>34</v>
      </c>
      <c r="T149" s="5" t="s">
        <v>500</v>
      </c>
      <c r="U149" s="5" t="s">
        <v>54</v>
      </c>
      <c r="V149" s="5" t="s">
        <v>500</v>
      </c>
      <c r="W149" s="5" t="s">
        <v>500</v>
      </c>
      <c r="X149" s="5" t="s">
        <v>500</v>
      </c>
      <c r="Y149" s="5" t="s">
        <v>500</v>
      </c>
      <c r="Z149" s="5" t="s">
        <v>500</v>
      </c>
      <c r="AA149" s="5" t="s">
        <v>500</v>
      </c>
    </row>
    <row r="150" spans="1:27" ht="15.75" customHeight="1" x14ac:dyDescent="0.2">
      <c r="A150" s="5">
        <v>49</v>
      </c>
      <c r="B150" s="5">
        <v>1</v>
      </c>
      <c r="C150" s="5">
        <v>0</v>
      </c>
      <c r="D150" s="5">
        <v>1</v>
      </c>
      <c r="E150" s="5">
        <v>0</v>
      </c>
      <c r="F150" s="5" t="s">
        <v>212</v>
      </c>
      <c r="G150" s="5" t="s">
        <v>44</v>
      </c>
      <c r="H150" s="5">
        <v>68</v>
      </c>
      <c r="I150" s="5" t="s">
        <v>159</v>
      </c>
      <c r="J150" s="5">
        <v>17</v>
      </c>
      <c r="K150" s="5">
        <v>2</v>
      </c>
      <c r="L150" s="5">
        <v>2</v>
      </c>
      <c r="M150" s="5" t="s">
        <v>31</v>
      </c>
      <c r="N150" s="5" t="s">
        <v>500</v>
      </c>
      <c r="O150" s="5" t="s">
        <v>31</v>
      </c>
      <c r="P150" s="5" t="s">
        <v>500</v>
      </c>
      <c r="Q150" s="5" t="s">
        <v>34</v>
      </c>
      <c r="R150" s="5" t="s">
        <v>500</v>
      </c>
      <c r="S150" s="5" t="s">
        <v>34</v>
      </c>
      <c r="T150" s="5" t="s">
        <v>500</v>
      </c>
      <c r="U150" s="5" t="s">
        <v>54</v>
      </c>
      <c r="V150" s="5" t="s">
        <v>500</v>
      </c>
      <c r="W150" s="5" t="s">
        <v>500</v>
      </c>
      <c r="X150" s="5" t="s">
        <v>500</v>
      </c>
      <c r="Y150" s="5" t="s">
        <v>500</v>
      </c>
      <c r="Z150" s="5" t="s">
        <v>500</v>
      </c>
      <c r="AA150" s="5" t="s">
        <v>500</v>
      </c>
    </row>
    <row r="151" spans="1:27" ht="15.75" customHeight="1" x14ac:dyDescent="0.2">
      <c r="A151" s="5">
        <v>50</v>
      </c>
      <c r="B151" s="5">
        <v>1</v>
      </c>
      <c r="C151" s="5">
        <v>0</v>
      </c>
      <c r="D151" s="5">
        <v>1</v>
      </c>
      <c r="E151" s="5">
        <v>0</v>
      </c>
      <c r="F151" s="5" t="s">
        <v>213</v>
      </c>
      <c r="G151" s="5" t="s">
        <v>28</v>
      </c>
      <c r="H151" s="5">
        <v>47</v>
      </c>
      <c r="I151" s="5" t="s">
        <v>159</v>
      </c>
      <c r="J151" s="5">
        <v>17</v>
      </c>
      <c r="K151" s="5">
        <v>2</v>
      </c>
      <c r="L151" s="5">
        <v>2</v>
      </c>
      <c r="M151" s="5" t="s">
        <v>31</v>
      </c>
      <c r="N151" s="5" t="s">
        <v>500</v>
      </c>
      <c r="O151" s="5" t="s">
        <v>31</v>
      </c>
      <c r="P151" s="5" t="s">
        <v>500</v>
      </c>
      <c r="Q151" s="5" t="s">
        <v>34</v>
      </c>
      <c r="R151" s="5" t="s">
        <v>500</v>
      </c>
      <c r="S151" s="5" t="s">
        <v>34</v>
      </c>
      <c r="T151" s="5" t="s">
        <v>500</v>
      </c>
      <c r="U151" s="5" t="s">
        <v>54</v>
      </c>
      <c r="V151" s="5" t="s">
        <v>500</v>
      </c>
      <c r="W151" s="5" t="s">
        <v>500</v>
      </c>
      <c r="X151" s="5" t="s">
        <v>500</v>
      </c>
      <c r="Y151" s="5" t="s">
        <v>500</v>
      </c>
      <c r="Z151" s="5" t="s">
        <v>500</v>
      </c>
      <c r="AA151" s="5" t="s">
        <v>500</v>
      </c>
    </row>
    <row r="152" spans="1:27" ht="15.75" customHeight="1" x14ac:dyDescent="0.2">
      <c r="A152" s="5">
        <v>51</v>
      </c>
      <c r="B152" s="5">
        <v>1</v>
      </c>
      <c r="C152" s="5">
        <v>1</v>
      </c>
      <c r="D152" s="5">
        <v>1</v>
      </c>
      <c r="E152" s="5">
        <v>0</v>
      </c>
      <c r="F152" s="5" t="s">
        <v>89</v>
      </c>
      <c r="G152" s="5" t="s">
        <v>44</v>
      </c>
      <c r="H152" s="5">
        <v>57</v>
      </c>
      <c r="I152" s="5" t="s">
        <v>159</v>
      </c>
      <c r="J152" s="5">
        <v>17</v>
      </c>
      <c r="K152" s="5">
        <v>2</v>
      </c>
      <c r="L152" s="5">
        <v>3</v>
      </c>
      <c r="M152" s="5" t="s">
        <v>31</v>
      </c>
      <c r="N152" s="5" t="s">
        <v>31</v>
      </c>
      <c r="O152" s="5" t="s">
        <v>31</v>
      </c>
      <c r="P152" s="5" t="s">
        <v>500</v>
      </c>
      <c r="Q152" s="5" t="s">
        <v>38</v>
      </c>
      <c r="R152" s="5" t="s">
        <v>38</v>
      </c>
      <c r="S152" s="5" t="s">
        <v>34</v>
      </c>
      <c r="T152" s="5" t="s">
        <v>500</v>
      </c>
      <c r="U152" s="5" t="s">
        <v>54</v>
      </c>
      <c r="V152" s="5" t="s">
        <v>500</v>
      </c>
      <c r="W152" s="5" t="s">
        <v>500</v>
      </c>
      <c r="X152" s="5" t="s">
        <v>500</v>
      </c>
      <c r="Y152" s="5" t="s">
        <v>500</v>
      </c>
      <c r="Z152" s="5" t="s">
        <v>500</v>
      </c>
      <c r="AA152" s="5" t="s">
        <v>500</v>
      </c>
    </row>
    <row r="153" spans="1:27" ht="15.75" customHeight="1" x14ac:dyDescent="0.2">
      <c r="A153" s="5">
        <v>52</v>
      </c>
      <c r="B153" s="5">
        <v>2</v>
      </c>
      <c r="C153" s="5">
        <v>0</v>
      </c>
      <c r="D153" s="5">
        <v>1</v>
      </c>
      <c r="E153" s="5">
        <v>0</v>
      </c>
      <c r="F153" s="5" t="s">
        <v>554</v>
      </c>
      <c r="G153" s="5" t="s">
        <v>28</v>
      </c>
      <c r="H153" s="5">
        <v>70</v>
      </c>
      <c r="I153" s="5" t="s">
        <v>159</v>
      </c>
      <c r="J153" s="5">
        <v>27</v>
      </c>
      <c r="K153" s="5">
        <v>2</v>
      </c>
      <c r="L153" s="5">
        <v>3</v>
      </c>
      <c r="M153" s="5" t="s">
        <v>133</v>
      </c>
      <c r="N153" s="5" t="s">
        <v>500</v>
      </c>
      <c r="O153" s="5" t="s">
        <v>31</v>
      </c>
      <c r="P153" s="5" t="s">
        <v>500</v>
      </c>
      <c r="Q153" s="5" t="s">
        <v>33</v>
      </c>
      <c r="R153" s="5" t="s">
        <v>500</v>
      </c>
      <c r="S153" s="5" t="s">
        <v>33</v>
      </c>
      <c r="T153" s="5" t="s">
        <v>500</v>
      </c>
      <c r="U153" s="5" t="s">
        <v>54</v>
      </c>
      <c r="V153" s="5" t="s">
        <v>500</v>
      </c>
      <c r="W153" s="5" t="s">
        <v>500</v>
      </c>
      <c r="X153" s="5" t="s">
        <v>500</v>
      </c>
      <c r="Y153" s="5" t="s">
        <v>500</v>
      </c>
      <c r="Z153" s="5" t="s">
        <v>500</v>
      </c>
      <c r="AA153" s="5" t="s">
        <v>500</v>
      </c>
    </row>
    <row r="154" spans="1:27" ht="15.75" customHeight="1" x14ac:dyDescent="0.2">
      <c r="A154" s="5">
        <v>53</v>
      </c>
      <c r="B154" s="5">
        <v>1</v>
      </c>
      <c r="C154" s="5">
        <v>0</v>
      </c>
      <c r="D154" s="5">
        <v>1</v>
      </c>
      <c r="E154" s="5">
        <v>0</v>
      </c>
      <c r="F154" s="5" t="s">
        <v>215</v>
      </c>
      <c r="G154" s="5" t="s">
        <v>44</v>
      </c>
      <c r="H154" s="5">
        <v>68</v>
      </c>
      <c r="I154" s="5" t="s">
        <v>159</v>
      </c>
      <c r="J154" s="5">
        <v>17</v>
      </c>
      <c r="K154" s="5">
        <v>2</v>
      </c>
      <c r="L154" s="5">
        <v>2</v>
      </c>
      <c r="M154" s="5" t="s">
        <v>31</v>
      </c>
      <c r="N154" s="5" t="s">
        <v>500</v>
      </c>
      <c r="O154" s="5" t="s">
        <v>31</v>
      </c>
      <c r="P154" s="5" t="s">
        <v>500</v>
      </c>
      <c r="Q154" s="5" t="s">
        <v>34</v>
      </c>
      <c r="R154" s="5" t="s">
        <v>500</v>
      </c>
      <c r="S154" s="5" t="s">
        <v>34</v>
      </c>
      <c r="T154" s="5" t="s">
        <v>500</v>
      </c>
      <c r="U154" s="5" t="s">
        <v>54</v>
      </c>
      <c r="V154" s="5" t="s">
        <v>500</v>
      </c>
      <c r="W154" s="5" t="s">
        <v>500</v>
      </c>
      <c r="X154" s="5" t="s">
        <v>500</v>
      </c>
      <c r="Y154" s="5" t="s">
        <v>500</v>
      </c>
      <c r="Z154" s="5" t="s">
        <v>500</v>
      </c>
      <c r="AA154" s="5" t="s">
        <v>500</v>
      </c>
    </row>
    <row r="155" spans="1:27" ht="15.75" customHeight="1" x14ac:dyDescent="0.2">
      <c r="A155" s="5">
        <v>54</v>
      </c>
      <c r="B155" s="5">
        <v>1</v>
      </c>
      <c r="C155" s="5">
        <v>1</v>
      </c>
      <c r="D155" s="5">
        <v>1</v>
      </c>
      <c r="E155" s="5">
        <v>0</v>
      </c>
      <c r="F155" s="5" t="s">
        <v>555</v>
      </c>
      <c r="G155" s="5" t="s">
        <v>28</v>
      </c>
      <c r="H155" s="5">
        <v>46</v>
      </c>
      <c r="I155" s="5" t="s">
        <v>159</v>
      </c>
      <c r="J155" s="5">
        <v>17</v>
      </c>
      <c r="K155" s="5">
        <v>2</v>
      </c>
      <c r="L155" s="5">
        <v>3</v>
      </c>
      <c r="M155" s="5" t="s">
        <v>31</v>
      </c>
      <c r="N155" s="5" t="s">
        <v>31</v>
      </c>
      <c r="O155" s="5" t="s">
        <v>31</v>
      </c>
      <c r="P155" s="5" t="s">
        <v>500</v>
      </c>
      <c r="Q155" s="5" t="s">
        <v>38</v>
      </c>
      <c r="R155" s="5" t="s">
        <v>34</v>
      </c>
      <c r="S155" s="5" t="s">
        <v>38</v>
      </c>
      <c r="T155" s="5" t="s">
        <v>500</v>
      </c>
      <c r="U155" s="5" t="s">
        <v>54</v>
      </c>
      <c r="V155" s="5" t="s">
        <v>500</v>
      </c>
      <c r="W155" s="5" t="s">
        <v>500</v>
      </c>
      <c r="X155" s="5" t="s">
        <v>500</v>
      </c>
      <c r="Y155" s="5" t="s">
        <v>500</v>
      </c>
      <c r="Z155" s="5" t="s">
        <v>500</v>
      </c>
      <c r="AA155" s="5" t="s">
        <v>500</v>
      </c>
    </row>
    <row r="156" spans="1:27" ht="15.75" customHeight="1" x14ac:dyDescent="0.2">
      <c r="A156" s="5">
        <v>55</v>
      </c>
      <c r="B156" s="5">
        <v>1</v>
      </c>
      <c r="C156" s="5">
        <v>1</v>
      </c>
      <c r="D156" s="5">
        <v>1</v>
      </c>
      <c r="E156" s="5">
        <v>0</v>
      </c>
      <c r="F156" s="5" t="s">
        <v>217</v>
      </c>
      <c r="G156" s="5" t="s">
        <v>28</v>
      </c>
      <c r="H156" s="5">
        <v>50</v>
      </c>
      <c r="I156" s="5" t="s">
        <v>159</v>
      </c>
      <c r="J156" s="5">
        <v>17</v>
      </c>
      <c r="K156" s="5">
        <v>2</v>
      </c>
      <c r="L156" s="5">
        <v>3</v>
      </c>
      <c r="M156" s="5" t="s">
        <v>31</v>
      </c>
      <c r="N156" s="5" t="s">
        <v>31</v>
      </c>
      <c r="O156" s="5" t="s">
        <v>31</v>
      </c>
      <c r="P156" s="5" t="s">
        <v>500</v>
      </c>
      <c r="Q156" s="5" t="s">
        <v>38</v>
      </c>
      <c r="R156" s="5" t="s">
        <v>38</v>
      </c>
      <c r="S156" s="5" t="s">
        <v>34</v>
      </c>
      <c r="T156" s="5" t="s">
        <v>500</v>
      </c>
      <c r="U156" s="5" t="s">
        <v>54</v>
      </c>
      <c r="V156" s="5" t="s">
        <v>500</v>
      </c>
      <c r="W156" s="5" t="s">
        <v>500</v>
      </c>
      <c r="X156" s="5" t="s">
        <v>500</v>
      </c>
      <c r="Y156" s="5" t="s">
        <v>500</v>
      </c>
      <c r="Z156" s="5" t="s">
        <v>500</v>
      </c>
      <c r="AA156" s="5" t="s">
        <v>500</v>
      </c>
    </row>
    <row r="157" spans="1:27" ht="15.75" customHeight="1" x14ac:dyDescent="0.2">
      <c r="A157" s="5">
        <v>56</v>
      </c>
      <c r="B157" s="5">
        <v>1</v>
      </c>
      <c r="C157" s="5">
        <v>1</v>
      </c>
      <c r="D157" s="5">
        <v>1</v>
      </c>
      <c r="E157" s="5">
        <v>0</v>
      </c>
      <c r="F157" s="5" t="s">
        <v>218</v>
      </c>
      <c r="G157" s="5" t="s">
        <v>44</v>
      </c>
      <c r="H157" s="5">
        <v>40</v>
      </c>
      <c r="I157" s="5" t="s">
        <v>159</v>
      </c>
      <c r="J157" s="5">
        <v>27</v>
      </c>
      <c r="K157" s="5">
        <v>3</v>
      </c>
      <c r="L157" s="5">
        <v>3</v>
      </c>
      <c r="M157" s="5" t="s">
        <v>31</v>
      </c>
      <c r="N157" s="5" t="s">
        <v>31</v>
      </c>
      <c r="O157" s="5" t="s">
        <v>31</v>
      </c>
      <c r="P157" s="5" t="s">
        <v>500</v>
      </c>
      <c r="Q157" s="5" t="s">
        <v>38</v>
      </c>
      <c r="R157" s="5" t="s">
        <v>34</v>
      </c>
      <c r="S157" s="5" t="s">
        <v>34</v>
      </c>
      <c r="T157" s="5" t="s">
        <v>500</v>
      </c>
      <c r="U157" s="5" t="s">
        <v>54</v>
      </c>
      <c r="V157" s="5" t="s">
        <v>500</v>
      </c>
      <c r="W157" s="5" t="s">
        <v>500</v>
      </c>
      <c r="X157" s="5" t="s">
        <v>500</v>
      </c>
      <c r="Y157" s="5" t="s">
        <v>500</v>
      </c>
      <c r="Z157" s="5" t="s">
        <v>500</v>
      </c>
      <c r="AA157" s="5" t="s">
        <v>500</v>
      </c>
    </row>
    <row r="158" spans="1:27" ht="15.75" customHeight="1" x14ac:dyDescent="0.2">
      <c r="A158" s="5">
        <v>57</v>
      </c>
      <c r="B158" s="5">
        <v>1</v>
      </c>
      <c r="C158" s="5">
        <v>0</v>
      </c>
      <c r="D158" s="5">
        <v>1</v>
      </c>
      <c r="E158" s="5">
        <v>0</v>
      </c>
      <c r="F158" s="5" t="s">
        <v>556</v>
      </c>
      <c r="G158" s="5" t="s">
        <v>28</v>
      </c>
      <c r="H158" s="5">
        <v>32</v>
      </c>
      <c r="I158" s="5" t="s">
        <v>159</v>
      </c>
      <c r="J158" s="5">
        <v>27</v>
      </c>
      <c r="K158" s="5">
        <v>2</v>
      </c>
      <c r="L158" s="5">
        <v>2</v>
      </c>
      <c r="M158" s="5" t="s">
        <v>31</v>
      </c>
      <c r="N158" s="5" t="s">
        <v>500</v>
      </c>
      <c r="O158" s="5" t="s">
        <v>31</v>
      </c>
      <c r="P158" s="5" t="s">
        <v>500</v>
      </c>
      <c r="Q158" s="5" t="s">
        <v>34</v>
      </c>
      <c r="R158" s="5" t="s">
        <v>500</v>
      </c>
      <c r="S158" s="5" t="s">
        <v>34</v>
      </c>
      <c r="T158" s="5" t="s">
        <v>500</v>
      </c>
      <c r="U158" s="5" t="s">
        <v>54</v>
      </c>
      <c r="V158" s="5" t="s">
        <v>500</v>
      </c>
      <c r="W158" s="5" t="s">
        <v>500</v>
      </c>
      <c r="X158" s="5" t="s">
        <v>500</v>
      </c>
      <c r="Y158" s="5" t="s">
        <v>500</v>
      </c>
      <c r="Z158" s="5" t="s">
        <v>500</v>
      </c>
      <c r="AA158" s="5" t="s">
        <v>500</v>
      </c>
    </row>
    <row r="159" spans="1:27" ht="15.75" customHeight="1" x14ac:dyDescent="0.2">
      <c r="A159" s="5">
        <v>58</v>
      </c>
      <c r="B159" s="5">
        <v>1</v>
      </c>
      <c r="C159" s="5">
        <v>0</v>
      </c>
      <c r="D159" s="5">
        <v>1</v>
      </c>
      <c r="E159" s="5">
        <v>0</v>
      </c>
      <c r="F159" s="5" t="s">
        <v>557</v>
      </c>
      <c r="G159" s="5" t="s">
        <v>28</v>
      </c>
      <c r="H159" s="5">
        <v>33</v>
      </c>
      <c r="I159" s="5" t="s">
        <v>159</v>
      </c>
      <c r="J159" s="5">
        <v>27</v>
      </c>
      <c r="K159" s="5">
        <v>2</v>
      </c>
      <c r="L159" s="5">
        <v>2</v>
      </c>
      <c r="M159" s="5" t="s">
        <v>31</v>
      </c>
      <c r="N159" s="5" t="s">
        <v>500</v>
      </c>
      <c r="O159" s="5" t="s">
        <v>31</v>
      </c>
      <c r="P159" s="5" t="s">
        <v>500</v>
      </c>
      <c r="Q159" s="5" t="s">
        <v>34</v>
      </c>
      <c r="R159" s="5" t="s">
        <v>500</v>
      </c>
      <c r="S159" s="5" t="s">
        <v>34</v>
      </c>
      <c r="T159" s="5" t="s">
        <v>500</v>
      </c>
      <c r="U159" s="5" t="s">
        <v>54</v>
      </c>
      <c r="V159" s="5" t="s">
        <v>500</v>
      </c>
      <c r="W159" s="5" t="s">
        <v>500</v>
      </c>
      <c r="X159" s="5" t="s">
        <v>500</v>
      </c>
      <c r="Y159" s="5" t="s">
        <v>500</v>
      </c>
      <c r="Z159" s="5" t="s">
        <v>500</v>
      </c>
      <c r="AA159" s="5" t="s">
        <v>500</v>
      </c>
    </row>
    <row r="160" spans="1:27" ht="15.75" customHeight="1" x14ac:dyDescent="0.2">
      <c r="A160" s="5">
        <v>59</v>
      </c>
      <c r="B160" s="5">
        <v>1</v>
      </c>
      <c r="C160" s="5">
        <v>1</v>
      </c>
      <c r="D160" s="5">
        <v>1</v>
      </c>
      <c r="E160" s="5">
        <v>0</v>
      </c>
      <c r="F160" s="5" t="s">
        <v>221</v>
      </c>
      <c r="G160" s="5" t="s">
        <v>28</v>
      </c>
      <c r="H160" s="5">
        <v>68</v>
      </c>
      <c r="I160" s="5" t="s">
        <v>159</v>
      </c>
      <c r="J160" s="5">
        <v>17</v>
      </c>
      <c r="K160" s="5">
        <v>3</v>
      </c>
      <c r="L160" s="5">
        <v>3</v>
      </c>
      <c r="M160" s="5" t="s">
        <v>31</v>
      </c>
      <c r="N160" s="5" t="s">
        <v>31</v>
      </c>
      <c r="O160" s="5" t="s">
        <v>31</v>
      </c>
      <c r="P160" s="5" t="s">
        <v>500</v>
      </c>
      <c r="Q160" s="5" t="s">
        <v>38</v>
      </c>
      <c r="R160" s="5" t="s">
        <v>38</v>
      </c>
      <c r="S160" s="5" t="s">
        <v>34</v>
      </c>
      <c r="T160" s="5" t="s">
        <v>500</v>
      </c>
      <c r="U160" s="5" t="s">
        <v>54</v>
      </c>
      <c r="V160" s="5" t="s">
        <v>500</v>
      </c>
      <c r="W160" s="5" t="s">
        <v>500</v>
      </c>
      <c r="X160" s="5" t="s">
        <v>500</v>
      </c>
      <c r="Y160" s="5" t="s">
        <v>500</v>
      </c>
      <c r="Z160" s="5" t="s">
        <v>500</v>
      </c>
      <c r="AA160" s="5" t="s">
        <v>500</v>
      </c>
    </row>
    <row r="161" spans="1:27" ht="15.75" customHeight="1" x14ac:dyDescent="0.2">
      <c r="A161" s="5">
        <v>60</v>
      </c>
      <c r="B161" s="5">
        <v>2</v>
      </c>
      <c r="C161" s="5">
        <v>1</v>
      </c>
      <c r="D161" s="5">
        <v>1</v>
      </c>
      <c r="E161" s="5">
        <v>0</v>
      </c>
      <c r="F161" s="5" t="s">
        <v>222</v>
      </c>
      <c r="G161" s="5" t="s">
        <v>28</v>
      </c>
      <c r="H161" s="5">
        <v>64</v>
      </c>
      <c r="I161" s="5" t="s">
        <v>159</v>
      </c>
      <c r="J161" s="5">
        <v>17</v>
      </c>
      <c r="K161" s="5">
        <v>3</v>
      </c>
      <c r="L161" s="5">
        <v>4</v>
      </c>
      <c r="M161" s="5" t="s">
        <v>30</v>
      </c>
      <c r="N161" s="5" t="s">
        <v>31</v>
      </c>
      <c r="O161" s="5" t="s">
        <v>31</v>
      </c>
      <c r="P161" s="5" t="s">
        <v>500</v>
      </c>
      <c r="Q161" s="5" t="s">
        <v>38</v>
      </c>
      <c r="R161" s="5" t="s">
        <v>34</v>
      </c>
      <c r="S161" s="5" t="s">
        <v>34</v>
      </c>
      <c r="T161" s="5" t="s">
        <v>500</v>
      </c>
      <c r="U161" s="5" t="s">
        <v>35</v>
      </c>
      <c r="V161" s="5" t="s">
        <v>500</v>
      </c>
      <c r="W161" s="5" t="s">
        <v>500</v>
      </c>
      <c r="X161" s="5" t="s">
        <v>500</v>
      </c>
      <c r="Y161" s="5" t="s">
        <v>500</v>
      </c>
      <c r="Z161" s="5" t="s">
        <v>500</v>
      </c>
      <c r="AA161" s="5" t="s">
        <v>500</v>
      </c>
    </row>
    <row r="162" spans="1:27" ht="15.75" customHeight="1" x14ac:dyDescent="0.2">
      <c r="A162" s="5">
        <v>61</v>
      </c>
      <c r="B162" s="5">
        <v>2</v>
      </c>
      <c r="C162" s="5">
        <v>1</v>
      </c>
      <c r="D162" s="5">
        <v>1</v>
      </c>
      <c r="E162" s="5">
        <v>0</v>
      </c>
      <c r="F162" s="5" t="s">
        <v>558</v>
      </c>
      <c r="G162" s="5" t="s">
        <v>28</v>
      </c>
      <c r="H162" s="5">
        <v>39</v>
      </c>
      <c r="I162" s="5" t="s">
        <v>159</v>
      </c>
      <c r="J162" s="5">
        <v>27</v>
      </c>
      <c r="K162" s="5">
        <v>3</v>
      </c>
      <c r="L162" s="5">
        <v>4</v>
      </c>
      <c r="M162" s="5" t="s">
        <v>61</v>
      </c>
      <c r="N162" s="5" t="s">
        <v>31</v>
      </c>
      <c r="O162" s="5" t="s">
        <v>31</v>
      </c>
      <c r="P162" s="5" t="s">
        <v>500</v>
      </c>
      <c r="Q162" s="5" t="s">
        <v>34</v>
      </c>
      <c r="R162" s="5" t="s">
        <v>34</v>
      </c>
      <c r="S162" s="5" t="s">
        <v>34</v>
      </c>
      <c r="T162" s="5" t="s">
        <v>500</v>
      </c>
      <c r="U162" s="5" t="s">
        <v>54</v>
      </c>
      <c r="V162" s="5" t="s">
        <v>500</v>
      </c>
      <c r="W162" s="5" t="s">
        <v>500</v>
      </c>
      <c r="X162" s="5" t="s">
        <v>500</v>
      </c>
      <c r="Y162" s="5" t="s">
        <v>500</v>
      </c>
      <c r="Z162" s="5" t="s">
        <v>500</v>
      </c>
      <c r="AA162" s="5" t="s">
        <v>500</v>
      </c>
    </row>
    <row r="163" spans="1:27" ht="15.75" customHeight="1" x14ac:dyDescent="0.2">
      <c r="A163" s="5">
        <v>62</v>
      </c>
      <c r="B163" s="5">
        <v>2</v>
      </c>
      <c r="C163" s="5">
        <v>1</v>
      </c>
      <c r="D163" s="5">
        <v>1</v>
      </c>
      <c r="E163" s="5">
        <v>0</v>
      </c>
      <c r="F163" s="5" t="s">
        <v>224</v>
      </c>
      <c r="G163" s="5" t="s">
        <v>44</v>
      </c>
      <c r="H163" s="5">
        <v>55</v>
      </c>
      <c r="I163" s="5" t="s">
        <v>159</v>
      </c>
      <c r="J163" s="5">
        <v>27</v>
      </c>
      <c r="K163" s="5">
        <v>3</v>
      </c>
      <c r="L163" s="5">
        <v>4</v>
      </c>
      <c r="M163" s="5" t="s">
        <v>30</v>
      </c>
      <c r="N163" s="5" t="s">
        <v>31</v>
      </c>
      <c r="O163" s="5" t="s">
        <v>31</v>
      </c>
      <c r="P163" s="5" t="s">
        <v>500</v>
      </c>
      <c r="Q163" s="5" t="s">
        <v>34</v>
      </c>
      <c r="R163" s="5" t="s">
        <v>34</v>
      </c>
      <c r="S163" s="5" t="s">
        <v>34</v>
      </c>
      <c r="T163" s="5" t="s">
        <v>500</v>
      </c>
      <c r="U163" s="5" t="s">
        <v>35</v>
      </c>
      <c r="V163" s="5" t="s">
        <v>500</v>
      </c>
      <c r="W163" s="5" t="s">
        <v>500</v>
      </c>
      <c r="X163" s="5" t="s">
        <v>500</v>
      </c>
      <c r="Y163" s="5" t="s">
        <v>500</v>
      </c>
      <c r="Z163" s="5" t="s">
        <v>500</v>
      </c>
      <c r="AA163" s="5" t="s">
        <v>500</v>
      </c>
    </row>
    <row r="164" spans="1:27" ht="15.75" customHeight="1" x14ac:dyDescent="0.2">
      <c r="A164" s="5">
        <v>63</v>
      </c>
      <c r="B164" s="5">
        <v>1</v>
      </c>
      <c r="C164" s="5">
        <v>1</v>
      </c>
      <c r="D164" s="5">
        <v>1</v>
      </c>
      <c r="E164" s="5">
        <v>0</v>
      </c>
      <c r="F164" s="5" t="s">
        <v>559</v>
      </c>
      <c r="G164" s="5" t="s">
        <v>28</v>
      </c>
      <c r="H164" s="5">
        <v>39</v>
      </c>
      <c r="I164" s="5" t="s">
        <v>159</v>
      </c>
      <c r="J164" s="5">
        <v>27</v>
      </c>
      <c r="K164" s="5">
        <v>3</v>
      </c>
      <c r="L164" s="5">
        <v>3</v>
      </c>
      <c r="M164" s="5" t="s">
        <v>31</v>
      </c>
      <c r="N164" s="5" t="s">
        <v>31</v>
      </c>
      <c r="O164" s="5" t="s">
        <v>31</v>
      </c>
      <c r="P164" s="5" t="s">
        <v>500</v>
      </c>
      <c r="Q164" s="5" t="s">
        <v>33</v>
      </c>
      <c r="R164" s="5" t="s">
        <v>34</v>
      </c>
      <c r="S164" s="5" t="s">
        <v>34</v>
      </c>
      <c r="T164" s="5" t="s">
        <v>500</v>
      </c>
      <c r="U164" s="5" t="s">
        <v>54</v>
      </c>
      <c r="V164" s="5" t="s">
        <v>500</v>
      </c>
      <c r="W164" s="5" t="s">
        <v>500</v>
      </c>
      <c r="X164" s="5" t="s">
        <v>500</v>
      </c>
      <c r="Y164" s="5" t="s">
        <v>500</v>
      </c>
      <c r="Z164" s="5" t="s">
        <v>500</v>
      </c>
      <c r="AA164" s="5" t="s">
        <v>500</v>
      </c>
    </row>
    <row r="165" spans="1:27" ht="15.75" customHeight="1" x14ac:dyDescent="0.2">
      <c r="A165" s="5">
        <v>64</v>
      </c>
      <c r="B165" s="5">
        <v>1</v>
      </c>
      <c r="C165" s="5">
        <v>0</v>
      </c>
      <c r="D165" s="5">
        <v>1</v>
      </c>
      <c r="E165" s="5">
        <v>0</v>
      </c>
      <c r="F165" s="5" t="s">
        <v>226</v>
      </c>
      <c r="G165" s="5" t="s">
        <v>28</v>
      </c>
      <c r="H165" s="5">
        <v>49</v>
      </c>
      <c r="I165" s="5" t="s">
        <v>159</v>
      </c>
      <c r="J165" s="5">
        <v>17</v>
      </c>
      <c r="K165" s="5">
        <v>2</v>
      </c>
      <c r="L165" s="5">
        <v>2</v>
      </c>
      <c r="M165" s="5" t="s">
        <v>31</v>
      </c>
      <c r="N165" s="5" t="s">
        <v>500</v>
      </c>
      <c r="O165" s="5" t="s">
        <v>31</v>
      </c>
      <c r="P165" s="5" t="s">
        <v>500</v>
      </c>
      <c r="Q165" s="5" t="s">
        <v>34</v>
      </c>
      <c r="R165" s="5" t="s">
        <v>500</v>
      </c>
      <c r="S165" s="5" t="s">
        <v>34</v>
      </c>
      <c r="T165" s="5" t="s">
        <v>500</v>
      </c>
      <c r="U165" s="5" t="s">
        <v>54</v>
      </c>
      <c r="V165" s="5" t="s">
        <v>500</v>
      </c>
      <c r="W165" s="5" t="s">
        <v>500</v>
      </c>
      <c r="X165" s="5" t="s">
        <v>500</v>
      </c>
      <c r="Y165" s="5" t="s">
        <v>500</v>
      </c>
      <c r="Z165" s="5" t="s">
        <v>500</v>
      </c>
      <c r="AA165" s="5" t="s">
        <v>500</v>
      </c>
    </row>
    <row r="166" spans="1:27" ht="15.75" customHeight="1" x14ac:dyDescent="0.2">
      <c r="A166" s="5">
        <v>65</v>
      </c>
      <c r="B166" s="5">
        <v>1</v>
      </c>
      <c r="C166" s="5">
        <v>1</v>
      </c>
      <c r="D166" s="5">
        <v>1</v>
      </c>
      <c r="E166" s="5">
        <v>0</v>
      </c>
      <c r="F166" s="5" t="s">
        <v>227</v>
      </c>
      <c r="G166" s="5" t="s">
        <v>28</v>
      </c>
      <c r="H166" s="5">
        <v>31</v>
      </c>
      <c r="I166" s="5" t="s">
        <v>159</v>
      </c>
      <c r="J166" s="5">
        <v>27</v>
      </c>
      <c r="K166" s="5">
        <v>3</v>
      </c>
      <c r="L166" s="5">
        <v>3</v>
      </c>
      <c r="M166" s="5" t="s">
        <v>31</v>
      </c>
      <c r="N166" s="5" t="s">
        <v>31</v>
      </c>
      <c r="O166" s="5" t="s">
        <v>31</v>
      </c>
      <c r="P166" s="5" t="s">
        <v>500</v>
      </c>
      <c r="Q166" s="5" t="s">
        <v>38</v>
      </c>
      <c r="R166" s="5" t="s">
        <v>34</v>
      </c>
      <c r="S166" s="5" t="s">
        <v>34</v>
      </c>
      <c r="T166" s="5" t="s">
        <v>500</v>
      </c>
      <c r="U166" s="5" t="s">
        <v>35</v>
      </c>
      <c r="V166" s="5" t="s">
        <v>500</v>
      </c>
      <c r="W166" s="5" t="s">
        <v>500</v>
      </c>
      <c r="X166" s="5" t="s">
        <v>500</v>
      </c>
      <c r="Y166" s="5" t="s">
        <v>500</v>
      </c>
      <c r="Z166" s="5" t="s">
        <v>500</v>
      </c>
      <c r="AA166" s="5" t="s">
        <v>500</v>
      </c>
    </row>
    <row r="167" spans="1:27" ht="15.75" customHeight="1" x14ac:dyDescent="0.2">
      <c r="A167" s="5">
        <v>66</v>
      </c>
      <c r="B167" s="5">
        <v>1</v>
      </c>
      <c r="C167" s="5">
        <v>1</v>
      </c>
      <c r="D167" s="5">
        <v>1</v>
      </c>
      <c r="E167" s="5">
        <v>0</v>
      </c>
      <c r="F167" s="5" t="s">
        <v>229</v>
      </c>
      <c r="G167" s="5" t="s">
        <v>28</v>
      </c>
      <c r="H167" s="5">
        <v>46</v>
      </c>
      <c r="I167" s="5" t="s">
        <v>159</v>
      </c>
      <c r="J167" s="5">
        <v>27</v>
      </c>
      <c r="K167" s="5">
        <v>3</v>
      </c>
      <c r="L167" s="5">
        <v>3</v>
      </c>
      <c r="M167" s="5" t="s">
        <v>31</v>
      </c>
      <c r="N167" s="5" t="s">
        <v>31</v>
      </c>
      <c r="O167" s="5" t="s">
        <v>31</v>
      </c>
      <c r="P167" s="5" t="s">
        <v>500</v>
      </c>
      <c r="Q167" s="5" t="s">
        <v>38</v>
      </c>
      <c r="R167" s="5" t="s">
        <v>34</v>
      </c>
      <c r="S167" s="5" t="s">
        <v>34</v>
      </c>
      <c r="T167" s="5" t="s">
        <v>500</v>
      </c>
      <c r="U167" s="5" t="s">
        <v>54</v>
      </c>
      <c r="V167" s="5" t="s">
        <v>500</v>
      </c>
      <c r="W167" s="5" t="s">
        <v>500</v>
      </c>
      <c r="X167" s="5" t="s">
        <v>500</v>
      </c>
      <c r="Y167" s="5" t="s">
        <v>500</v>
      </c>
      <c r="Z167" s="5" t="s">
        <v>500</v>
      </c>
      <c r="AA167" s="5" t="s">
        <v>500</v>
      </c>
    </row>
    <row r="168" spans="1:27" ht="15.75" customHeight="1" x14ac:dyDescent="0.2">
      <c r="A168" s="5">
        <v>67</v>
      </c>
      <c r="B168" s="5">
        <v>1</v>
      </c>
      <c r="C168" s="5">
        <v>1</v>
      </c>
      <c r="D168" s="5">
        <v>1</v>
      </c>
      <c r="E168" s="5">
        <v>0</v>
      </c>
      <c r="F168" s="5" t="s">
        <v>230</v>
      </c>
      <c r="G168" s="5" t="s">
        <v>28</v>
      </c>
      <c r="H168" s="5">
        <v>37</v>
      </c>
      <c r="I168" s="5" t="s">
        <v>159</v>
      </c>
      <c r="J168" s="5">
        <v>17</v>
      </c>
      <c r="K168" s="5">
        <v>3</v>
      </c>
      <c r="L168" s="5">
        <v>3</v>
      </c>
      <c r="M168" s="5" t="s">
        <v>31</v>
      </c>
      <c r="N168" s="5" t="s">
        <v>31</v>
      </c>
      <c r="O168" s="5" t="s">
        <v>31</v>
      </c>
      <c r="P168" s="5" t="s">
        <v>500</v>
      </c>
      <c r="Q168" s="5" t="s">
        <v>38</v>
      </c>
      <c r="R168" s="5" t="s">
        <v>34</v>
      </c>
      <c r="S168" s="5" t="s">
        <v>34</v>
      </c>
      <c r="T168" s="5" t="s">
        <v>500</v>
      </c>
      <c r="U168" s="5" t="s">
        <v>35</v>
      </c>
      <c r="V168" s="5" t="s">
        <v>500</v>
      </c>
      <c r="W168" s="5" t="s">
        <v>500</v>
      </c>
      <c r="X168" s="5" t="s">
        <v>500</v>
      </c>
      <c r="Y168" s="5" t="s">
        <v>500</v>
      </c>
      <c r="Z168" s="5" t="s">
        <v>500</v>
      </c>
      <c r="AA168" s="5" t="s">
        <v>500</v>
      </c>
    </row>
    <row r="169" spans="1:27" ht="15.75" customHeight="1" x14ac:dyDescent="0.2">
      <c r="A169" s="5">
        <v>68</v>
      </c>
      <c r="B169" s="5">
        <v>2</v>
      </c>
      <c r="C169" s="5">
        <v>1</v>
      </c>
      <c r="D169" s="5">
        <v>1</v>
      </c>
      <c r="E169" s="5">
        <v>0</v>
      </c>
      <c r="F169" s="5" t="s">
        <v>231</v>
      </c>
      <c r="G169" s="5" t="s">
        <v>28</v>
      </c>
      <c r="H169" s="5">
        <v>35</v>
      </c>
      <c r="I169" s="5" t="s">
        <v>159</v>
      </c>
      <c r="J169" s="5">
        <v>17</v>
      </c>
      <c r="K169" s="5">
        <v>3</v>
      </c>
      <c r="L169" s="5">
        <v>4</v>
      </c>
      <c r="M169" s="5" t="s">
        <v>61</v>
      </c>
      <c r="N169" s="5" t="s">
        <v>31</v>
      </c>
      <c r="O169" s="5" t="s">
        <v>31</v>
      </c>
      <c r="P169" s="5" t="s">
        <v>500</v>
      </c>
      <c r="Q169" s="5" t="s">
        <v>34</v>
      </c>
      <c r="R169" s="5" t="s">
        <v>34</v>
      </c>
      <c r="S169" s="5" t="s">
        <v>34</v>
      </c>
      <c r="T169" s="5" t="s">
        <v>500</v>
      </c>
      <c r="U169" s="5" t="s">
        <v>54</v>
      </c>
      <c r="V169" s="5" t="s">
        <v>500</v>
      </c>
      <c r="W169" s="5" t="s">
        <v>500</v>
      </c>
      <c r="X169" s="5" t="s">
        <v>500</v>
      </c>
      <c r="Y169" s="5" t="s">
        <v>500</v>
      </c>
      <c r="Z169" s="5" t="s">
        <v>500</v>
      </c>
      <c r="AA169" s="5" t="s">
        <v>500</v>
      </c>
    </row>
    <row r="170" spans="1:27" ht="15.75" customHeight="1" x14ac:dyDescent="0.2">
      <c r="A170" s="5">
        <v>69</v>
      </c>
      <c r="B170" s="5">
        <v>2</v>
      </c>
      <c r="C170" s="5">
        <v>1</v>
      </c>
      <c r="D170" s="5">
        <v>1</v>
      </c>
      <c r="E170" s="5">
        <v>0</v>
      </c>
      <c r="F170" s="5" t="s">
        <v>232</v>
      </c>
      <c r="G170" s="5" t="s">
        <v>44</v>
      </c>
      <c r="H170" s="5">
        <v>47</v>
      </c>
      <c r="I170" s="5" t="s">
        <v>159</v>
      </c>
      <c r="J170" s="5">
        <v>17</v>
      </c>
      <c r="K170" s="5">
        <v>3</v>
      </c>
      <c r="L170" s="5">
        <v>4</v>
      </c>
      <c r="M170" s="5" t="s">
        <v>30</v>
      </c>
      <c r="N170" s="5" t="s">
        <v>31</v>
      </c>
      <c r="O170" s="5" t="s">
        <v>31</v>
      </c>
      <c r="P170" s="5" t="s">
        <v>500</v>
      </c>
      <c r="Q170" s="5" t="s">
        <v>38</v>
      </c>
      <c r="R170" s="5" t="s">
        <v>34</v>
      </c>
      <c r="S170" s="5" t="s">
        <v>34</v>
      </c>
      <c r="T170" s="5" t="s">
        <v>500</v>
      </c>
      <c r="U170" s="5" t="s">
        <v>35</v>
      </c>
      <c r="V170" s="5" t="s">
        <v>500</v>
      </c>
      <c r="W170" s="5" t="s">
        <v>500</v>
      </c>
      <c r="X170" s="5" t="s">
        <v>500</v>
      </c>
      <c r="Y170" s="5" t="s">
        <v>500</v>
      </c>
      <c r="Z170" s="5" t="s">
        <v>500</v>
      </c>
      <c r="AA170" s="5" t="s">
        <v>500</v>
      </c>
    </row>
    <row r="171" spans="1:27" ht="15.75" customHeight="1" x14ac:dyDescent="0.2">
      <c r="A171" s="5">
        <v>70</v>
      </c>
      <c r="B171" s="5">
        <v>1</v>
      </c>
      <c r="C171" s="5">
        <v>1</v>
      </c>
      <c r="D171" s="5">
        <v>1</v>
      </c>
      <c r="E171" s="5">
        <v>0</v>
      </c>
      <c r="F171" s="5" t="s">
        <v>233</v>
      </c>
      <c r="G171" s="5" t="s">
        <v>44</v>
      </c>
      <c r="H171" s="5">
        <v>34</v>
      </c>
      <c r="I171" s="5" t="s">
        <v>159</v>
      </c>
      <c r="J171" s="5">
        <v>27</v>
      </c>
      <c r="K171" s="5">
        <v>3</v>
      </c>
      <c r="L171" s="5">
        <v>3</v>
      </c>
      <c r="M171" s="5" t="s">
        <v>31</v>
      </c>
      <c r="N171" s="5" t="s">
        <v>31</v>
      </c>
      <c r="O171" s="5" t="s">
        <v>31</v>
      </c>
      <c r="P171" s="5" t="s">
        <v>500</v>
      </c>
      <c r="Q171" s="5" t="s">
        <v>38</v>
      </c>
      <c r="R171" s="5" t="s">
        <v>34</v>
      </c>
      <c r="S171" s="5" t="s">
        <v>34</v>
      </c>
      <c r="T171" s="5" t="s">
        <v>500</v>
      </c>
      <c r="U171" s="5" t="s">
        <v>35</v>
      </c>
      <c r="V171" s="5" t="s">
        <v>500</v>
      </c>
      <c r="W171" s="5" t="s">
        <v>500</v>
      </c>
      <c r="X171" s="5" t="s">
        <v>500</v>
      </c>
      <c r="Y171" s="5" t="s">
        <v>500</v>
      </c>
      <c r="Z171" s="5" t="s">
        <v>500</v>
      </c>
      <c r="AA171" s="5" t="s">
        <v>500</v>
      </c>
    </row>
    <row r="172" spans="1:27" ht="15.75" customHeight="1" x14ac:dyDescent="0.2">
      <c r="A172" s="5">
        <v>71</v>
      </c>
      <c r="B172" s="5">
        <v>2</v>
      </c>
      <c r="C172" s="5">
        <v>1</v>
      </c>
      <c r="D172" s="5">
        <v>1</v>
      </c>
      <c r="E172" s="5">
        <v>0</v>
      </c>
      <c r="F172" s="5" t="s">
        <v>560</v>
      </c>
      <c r="G172" s="5" t="s">
        <v>28</v>
      </c>
      <c r="H172" s="5">
        <v>27</v>
      </c>
      <c r="I172" s="5" t="s">
        <v>159</v>
      </c>
      <c r="J172" s="5">
        <v>17</v>
      </c>
      <c r="K172" s="5">
        <v>3</v>
      </c>
      <c r="L172" s="5">
        <v>4</v>
      </c>
      <c r="M172" s="5" t="s">
        <v>61</v>
      </c>
      <c r="N172" s="5" t="s">
        <v>31</v>
      </c>
      <c r="O172" s="5" t="s">
        <v>31</v>
      </c>
      <c r="P172" s="5" t="s">
        <v>500</v>
      </c>
      <c r="Q172" s="5" t="s">
        <v>34</v>
      </c>
      <c r="R172" s="5" t="s">
        <v>34</v>
      </c>
      <c r="S172" s="5" t="s">
        <v>34</v>
      </c>
      <c r="T172" s="5" t="s">
        <v>500</v>
      </c>
      <c r="U172" s="5" t="s">
        <v>35</v>
      </c>
      <c r="V172" s="5" t="s">
        <v>500</v>
      </c>
      <c r="W172" s="5" t="s">
        <v>500</v>
      </c>
      <c r="X172" s="5" t="s">
        <v>500</v>
      </c>
      <c r="Y172" s="5" t="s">
        <v>500</v>
      </c>
      <c r="Z172" s="5" t="s">
        <v>500</v>
      </c>
      <c r="AA172" s="5" t="s">
        <v>500</v>
      </c>
    </row>
    <row r="173" spans="1:27" ht="15.75" customHeight="1" x14ac:dyDescent="0.2">
      <c r="A173" s="5">
        <v>72</v>
      </c>
      <c r="B173" s="5">
        <v>2</v>
      </c>
      <c r="C173" s="5">
        <v>0</v>
      </c>
      <c r="D173" s="5">
        <v>0</v>
      </c>
      <c r="E173" s="5">
        <v>0</v>
      </c>
      <c r="F173" s="5" t="s">
        <v>235</v>
      </c>
      <c r="G173" s="5" t="s">
        <v>28</v>
      </c>
      <c r="H173" s="5">
        <v>34</v>
      </c>
      <c r="I173" s="5" t="s">
        <v>159</v>
      </c>
      <c r="J173" s="5">
        <v>27</v>
      </c>
      <c r="K173" s="5">
        <v>1</v>
      </c>
      <c r="L173" s="5">
        <v>2</v>
      </c>
      <c r="M173" s="5" t="s">
        <v>42</v>
      </c>
      <c r="N173" s="5" t="s">
        <v>500</v>
      </c>
      <c r="O173" s="5" t="s">
        <v>500</v>
      </c>
      <c r="P173" s="5" t="s">
        <v>500</v>
      </c>
      <c r="Q173" s="5" t="s">
        <v>34</v>
      </c>
      <c r="R173" s="5" t="s">
        <v>500</v>
      </c>
      <c r="S173" s="5" t="s">
        <v>500</v>
      </c>
      <c r="T173" s="5" t="s">
        <v>500</v>
      </c>
      <c r="U173" s="5" t="s">
        <v>179</v>
      </c>
      <c r="V173" s="5" t="s">
        <v>500</v>
      </c>
      <c r="W173" s="5" t="s">
        <v>500</v>
      </c>
      <c r="X173" s="5" t="s">
        <v>500</v>
      </c>
      <c r="Y173" s="5" t="s">
        <v>500</v>
      </c>
      <c r="Z173" s="5" t="s">
        <v>500</v>
      </c>
      <c r="AA173" s="5" t="s">
        <v>500</v>
      </c>
    </row>
    <row r="174" spans="1:27" ht="15.75" customHeight="1" x14ac:dyDescent="0.2">
      <c r="A174" s="5">
        <v>73</v>
      </c>
      <c r="B174" s="5">
        <v>1</v>
      </c>
      <c r="C174" s="5">
        <v>1</v>
      </c>
      <c r="D174" s="5">
        <v>1</v>
      </c>
      <c r="E174" s="5">
        <v>0</v>
      </c>
      <c r="F174" s="5" t="s">
        <v>237</v>
      </c>
      <c r="G174" s="5" t="s">
        <v>44</v>
      </c>
      <c r="H174" s="5">
        <v>52</v>
      </c>
      <c r="I174" s="5" t="s">
        <v>159</v>
      </c>
      <c r="J174" s="5">
        <v>27</v>
      </c>
      <c r="K174" s="5">
        <v>3</v>
      </c>
      <c r="L174" s="5">
        <v>3</v>
      </c>
      <c r="M174" s="5" t="s">
        <v>31</v>
      </c>
      <c r="N174" s="5" t="s">
        <v>31</v>
      </c>
      <c r="O174" s="5" t="s">
        <v>31</v>
      </c>
      <c r="P174" s="5" t="s">
        <v>500</v>
      </c>
      <c r="Q174" s="5" t="s">
        <v>38</v>
      </c>
      <c r="R174" s="5" t="s">
        <v>34</v>
      </c>
      <c r="S174" s="5" t="s">
        <v>34</v>
      </c>
      <c r="T174" s="5" t="s">
        <v>500</v>
      </c>
      <c r="U174" s="5" t="s">
        <v>54</v>
      </c>
      <c r="V174" s="5" t="s">
        <v>500</v>
      </c>
      <c r="W174" s="5" t="s">
        <v>500</v>
      </c>
      <c r="X174" s="5" t="s">
        <v>500</v>
      </c>
      <c r="Y174" s="5" t="s">
        <v>500</v>
      </c>
      <c r="Z174" s="5" t="s">
        <v>500</v>
      </c>
      <c r="AA174" s="5" t="s">
        <v>500</v>
      </c>
    </row>
    <row r="175" spans="1:27" ht="15.75" customHeight="1" x14ac:dyDescent="0.2">
      <c r="A175" s="5">
        <v>74</v>
      </c>
      <c r="B175" s="5">
        <v>1</v>
      </c>
      <c r="C175" s="5">
        <v>1</v>
      </c>
      <c r="D175" s="5">
        <v>1</v>
      </c>
      <c r="E175" s="5">
        <v>0</v>
      </c>
      <c r="F175" s="5" t="s">
        <v>238</v>
      </c>
      <c r="G175" s="5" t="s">
        <v>44</v>
      </c>
      <c r="H175" s="5">
        <v>40</v>
      </c>
      <c r="I175" s="5" t="s">
        <v>159</v>
      </c>
      <c r="J175" s="5">
        <v>17</v>
      </c>
      <c r="K175" s="5">
        <v>3</v>
      </c>
      <c r="L175" s="5">
        <v>3</v>
      </c>
      <c r="M175" s="5" t="s">
        <v>31</v>
      </c>
      <c r="N175" s="5" t="s">
        <v>31</v>
      </c>
      <c r="O175" s="5" t="s">
        <v>31</v>
      </c>
      <c r="P175" s="5" t="s">
        <v>500</v>
      </c>
      <c r="Q175" s="5" t="s">
        <v>34</v>
      </c>
      <c r="R175" s="5" t="s">
        <v>34</v>
      </c>
      <c r="S175" s="5" t="s">
        <v>34</v>
      </c>
      <c r="T175" s="5" t="s">
        <v>500</v>
      </c>
      <c r="U175" s="5" t="s">
        <v>54</v>
      </c>
      <c r="V175" s="5" t="s">
        <v>500</v>
      </c>
      <c r="W175" s="5" t="s">
        <v>500</v>
      </c>
      <c r="X175" s="5" t="s">
        <v>500</v>
      </c>
      <c r="Y175" s="5" t="s">
        <v>500</v>
      </c>
      <c r="Z175" s="5" t="s">
        <v>500</v>
      </c>
      <c r="AA175" s="5" t="s">
        <v>500</v>
      </c>
    </row>
    <row r="176" spans="1:27" ht="15.75" customHeight="1" x14ac:dyDescent="0.2">
      <c r="A176" s="5">
        <v>75</v>
      </c>
      <c r="B176" s="5">
        <v>2</v>
      </c>
      <c r="C176" s="5">
        <v>1</v>
      </c>
      <c r="D176" s="5">
        <v>1</v>
      </c>
      <c r="E176" s="5">
        <v>0</v>
      </c>
      <c r="F176" s="5" t="s">
        <v>239</v>
      </c>
      <c r="G176" s="5" t="s">
        <v>44</v>
      </c>
      <c r="H176" s="5">
        <v>50</v>
      </c>
      <c r="I176" s="5" t="s">
        <v>159</v>
      </c>
      <c r="J176" s="5">
        <v>17</v>
      </c>
      <c r="K176" s="5">
        <v>3</v>
      </c>
      <c r="L176" s="5">
        <v>4</v>
      </c>
      <c r="M176" s="5" t="s">
        <v>42</v>
      </c>
      <c r="N176" s="5" t="s">
        <v>31</v>
      </c>
      <c r="O176" s="5" t="s">
        <v>31</v>
      </c>
      <c r="P176" s="5" t="s">
        <v>500</v>
      </c>
      <c r="Q176" s="5" t="s">
        <v>38</v>
      </c>
      <c r="R176" s="5" t="s">
        <v>38</v>
      </c>
      <c r="S176" s="5" t="s">
        <v>34</v>
      </c>
      <c r="T176" s="5" t="s">
        <v>500</v>
      </c>
      <c r="U176" s="5" t="s">
        <v>35</v>
      </c>
      <c r="V176" s="5" t="s">
        <v>500</v>
      </c>
      <c r="W176" s="5" t="s">
        <v>500</v>
      </c>
      <c r="X176" s="5" t="s">
        <v>500</v>
      </c>
      <c r="Y176" s="5" t="s">
        <v>500</v>
      </c>
      <c r="Z176" s="5" t="s">
        <v>500</v>
      </c>
      <c r="AA176" s="5" t="s">
        <v>500</v>
      </c>
    </row>
    <row r="177" spans="1:27" ht="15.75" customHeight="1" x14ac:dyDescent="0.2">
      <c r="A177" s="5">
        <v>76</v>
      </c>
      <c r="B177" s="5">
        <v>1</v>
      </c>
      <c r="C177" s="5">
        <v>1</v>
      </c>
      <c r="D177" s="5">
        <v>1</v>
      </c>
      <c r="E177" s="5">
        <v>0</v>
      </c>
      <c r="F177" s="5" t="s">
        <v>240</v>
      </c>
      <c r="G177" s="5" t="s">
        <v>44</v>
      </c>
      <c r="H177" s="5">
        <v>53</v>
      </c>
      <c r="I177" s="5" t="s">
        <v>159</v>
      </c>
      <c r="J177" s="5">
        <v>17</v>
      </c>
      <c r="K177" s="5">
        <v>3</v>
      </c>
      <c r="L177" s="5">
        <v>3</v>
      </c>
      <c r="M177" s="5" t="s">
        <v>31</v>
      </c>
      <c r="N177" s="5" t="s">
        <v>31</v>
      </c>
      <c r="O177" s="5" t="s">
        <v>31</v>
      </c>
      <c r="P177" s="5" t="s">
        <v>500</v>
      </c>
      <c r="Q177" s="5" t="s">
        <v>38</v>
      </c>
      <c r="R177" s="5" t="s">
        <v>34</v>
      </c>
      <c r="S177" s="5" t="s">
        <v>34</v>
      </c>
      <c r="T177" s="5" t="s">
        <v>500</v>
      </c>
      <c r="U177" s="5" t="s">
        <v>35</v>
      </c>
      <c r="V177" s="5" t="s">
        <v>500</v>
      </c>
      <c r="W177" s="5" t="s">
        <v>500</v>
      </c>
      <c r="X177" s="5" t="s">
        <v>500</v>
      </c>
      <c r="Y177" s="5" t="s">
        <v>500</v>
      </c>
      <c r="Z177" s="5" t="s">
        <v>500</v>
      </c>
      <c r="AA177" s="5" t="s">
        <v>500</v>
      </c>
    </row>
    <row r="178" spans="1:27" ht="15.75" customHeight="1" x14ac:dyDescent="0.2">
      <c r="A178" s="5">
        <v>77</v>
      </c>
      <c r="B178" s="5">
        <v>1</v>
      </c>
      <c r="C178" s="5">
        <v>1</v>
      </c>
      <c r="D178" s="5">
        <v>1</v>
      </c>
      <c r="E178" s="5">
        <v>0</v>
      </c>
      <c r="F178" s="5" t="s">
        <v>241</v>
      </c>
      <c r="G178" s="5" t="s">
        <v>28</v>
      </c>
      <c r="H178" s="5">
        <v>42</v>
      </c>
      <c r="I178" s="5" t="s">
        <v>159</v>
      </c>
      <c r="J178" s="5">
        <v>27</v>
      </c>
      <c r="K178" s="5">
        <v>3</v>
      </c>
      <c r="L178" s="5">
        <v>3</v>
      </c>
      <c r="M178" s="5" t="s">
        <v>31</v>
      </c>
      <c r="N178" s="5" t="s">
        <v>31</v>
      </c>
      <c r="O178" s="5" t="s">
        <v>31</v>
      </c>
      <c r="P178" s="5" t="s">
        <v>500</v>
      </c>
      <c r="Q178" s="5" t="s">
        <v>38</v>
      </c>
      <c r="R178" s="5" t="s">
        <v>34</v>
      </c>
      <c r="S178" s="5" t="s">
        <v>34</v>
      </c>
      <c r="T178" s="5" t="s">
        <v>500</v>
      </c>
      <c r="U178" s="5" t="s">
        <v>54</v>
      </c>
      <c r="V178" s="5" t="s">
        <v>500</v>
      </c>
      <c r="W178" s="5" t="s">
        <v>500</v>
      </c>
      <c r="X178" s="5" t="s">
        <v>500</v>
      </c>
      <c r="Y178" s="5" t="s">
        <v>500</v>
      </c>
      <c r="Z178" s="5" t="s">
        <v>500</v>
      </c>
      <c r="AA178" s="5" t="s">
        <v>500</v>
      </c>
    </row>
    <row r="179" spans="1:27" ht="15.75" customHeight="1" x14ac:dyDescent="0.2">
      <c r="A179" s="5">
        <v>78</v>
      </c>
      <c r="B179" s="5">
        <v>2</v>
      </c>
      <c r="C179" s="5">
        <v>1</v>
      </c>
      <c r="D179" s="5">
        <v>1</v>
      </c>
      <c r="E179" s="5">
        <v>0</v>
      </c>
      <c r="F179" s="5" t="s">
        <v>561</v>
      </c>
      <c r="G179" s="5" t="s">
        <v>28</v>
      </c>
      <c r="H179" s="5">
        <v>41</v>
      </c>
      <c r="I179" s="5" t="s">
        <v>159</v>
      </c>
      <c r="J179" s="5">
        <v>17</v>
      </c>
      <c r="K179" s="5">
        <v>3</v>
      </c>
      <c r="L179" s="5">
        <v>4</v>
      </c>
      <c r="M179" s="5" t="s">
        <v>30</v>
      </c>
      <c r="N179" s="5" t="s">
        <v>31</v>
      </c>
      <c r="O179" s="5" t="s">
        <v>31</v>
      </c>
      <c r="P179" s="5" t="s">
        <v>500</v>
      </c>
      <c r="Q179" s="5" t="s">
        <v>38</v>
      </c>
      <c r="R179" s="5" t="s">
        <v>38</v>
      </c>
      <c r="S179" s="5" t="s">
        <v>34</v>
      </c>
      <c r="T179" s="5" t="s">
        <v>500</v>
      </c>
      <c r="U179" s="5" t="s">
        <v>35</v>
      </c>
      <c r="V179" s="5" t="s">
        <v>500</v>
      </c>
      <c r="W179" s="5" t="s">
        <v>500</v>
      </c>
      <c r="X179" s="5" t="s">
        <v>500</v>
      </c>
      <c r="Y179" s="5" t="s">
        <v>500</v>
      </c>
      <c r="Z179" s="5" t="s">
        <v>500</v>
      </c>
      <c r="AA179" s="5" t="s">
        <v>500</v>
      </c>
    </row>
    <row r="180" spans="1:27" ht="15.75" customHeight="1" x14ac:dyDescent="0.2">
      <c r="A180" s="5">
        <v>79</v>
      </c>
      <c r="B180" s="5">
        <v>1</v>
      </c>
      <c r="C180" s="5">
        <v>1</v>
      </c>
      <c r="D180" s="5">
        <v>1</v>
      </c>
      <c r="E180" s="5">
        <v>0</v>
      </c>
      <c r="F180" s="5" t="s">
        <v>243</v>
      </c>
      <c r="G180" s="5" t="s">
        <v>28</v>
      </c>
      <c r="H180" s="5">
        <v>36</v>
      </c>
      <c r="I180" s="5" t="s">
        <v>159</v>
      </c>
      <c r="J180" s="5">
        <v>17</v>
      </c>
      <c r="K180" s="5">
        <v>3</v>
      </c>
      <c r="L180" s="5">
        <v>3</v>
      </c>
      <c r="M180" s="5" t="s">
        <v>31</v>
      </c>
      <c r="N180" s="5" t="s">
        <v>31</v>
      </c>
      <c r="O180" s="5" t="s">
        <v>31</v>
      </c>
      <c r="P180" s="5" t="s">
        <v>500</v>
      </c>
      <c r="Q180" s="5" t="s">
        <v>38</v>
      </c>
      <c r="R180" s="5" t="s">
        <v>34</v>
      </c>
      <c r="S180" s="5" t="s">
        <v>34</v>
      </c>
      <c r="T180" s="5" t="s">
        <v>500</v>
      </c>
      <c r="U180" s="5" t="s">
        <v>35</v>
      </c>
      <c r="V180" s="5" t="s">
        <v>500</v>
      </c>
      <c r="W180" s="5" t="s">
        <v>500</v>
      </c>
      <c r="X180" s="5" t="s">
        <v>500</v>
      </c>
      <c r="Y180" s="5" t="s">
        <v>500</v>
      </c>
      <c r="Z180" s="5" t="s">
        <v>500</v>
      </c>
      <c r="AA180" s="5" t="s">
        <v>500</v>
      </c>
    </row>
    <row r="181" spans="1:27" ht="15.75" customHeight="1" x14ac:dyDescent="0.2">
      <c r="A181" s="5">
        <v>80</v>
      </c>
      <c r="B181" s="5">
        <v>1</v>
      </c>
      <c r="C181" s="5">
        <v>1</v>
      </c>
      <c r="D181" s="5">
        <v>1</v>
      </c>
      <c r="E181" s="5">
        <v>0</v>
      </c>
      <c r="F181" s="5" t="s">
        <v>562</v>
      </c>
      <c r="G181" s="5" t="s">
        <v>28</v>
      </c>
      <c r="H181" s="5">
        <v>46</v>
      </c>
      <c r="I181" s="5" t="s">
        <v>159</v>
      </c>
      <c r="J181" s="5">
        <v>17</v>
      </c>
      <c r="K181" s="5">
        <v>3</v>
      </c>
      <c r="L181" s="5">
        <v>3</v>
      </c>
      <c r="M181" s="5" t="s">
        <v>31</v>
      </c>
      <c r="N181" s="5" t="s">
        <v>31</v>
      </c>
      <c r="O181" s="5" t="s">
        <v>31</v>
      </c>
      <c r="P181" s="5" t="s">
        <v>500</v>
      </c>
      <c r="Q181" s="5" t="s">
        <v>38</v>
      </c>
      <c r="R181" s="5" t="s">
        <v>34</v>
      </c>
      <c r="S181" s="5" t="s">
        <v>34</v>
      </c>
      <c r="T181" s="5" t="s">
        <v>500</v>
      </c>
      <c r="U181" s="5" t="s">
        <v>35</v>
      </c>
      <c r="V181" s="5" t="s">
        <v>500</v>
      </c>
      <c r="W181" s="5" t="s">
        <v>500</v>
      </c>
      <c r="X181" s="5" t="s">
        <v>500</v>
      </c>
      <c r="Y181" s="5" t="s">
        <v>500</v>
      </c>
      <c r="Z181" s="5" t="s">
        <v>500</v>
      </c>
      <c r="AA181" s="5" t="s">
        <v>500</v>
      </c>
    </row>
    <row r="182" spans="1:27" ht="15.75" customHeight="1" x14ac:dyDescent="0.2">
      <c r="A182" s="5">
        <v>81</v>
      </c>
      <c r="B182" s="5">
        <v>1</v>
      </c>
      <c r="C182" s="5">
        <v>1</v>
      </c>
      <c r="D182" s="5">
        <v>1</v>
      </c>
      <c r="E182" s="5">
        <v>0</v>
      </c>
      <c r="F182" s="5" t="s">
        <v>245</v>
      </c>
      <c r="G182" s="5" t="s">
        <v>44</v>
      </c>
      <c r="H182" s="5">
        <v>58</v>
      </c>
      <c r="I182" s="5" t="s">
        <v>159</v>
      </c>
      <c r="J182" s="5">
        <v>27</v>
      </c>
      <c r="K182" s="5">
        <v>3</v>
      </c>
      <c r="L182" s="5">
        <v>3</v>
      </c>
      <c r="M182" s="5" t="s">
        <v>31</v>
      </c>
      <c r="N182" s="5" t="s">
        <v>31</v>
      </c>
      <c r="O182" s="5" t="s">
        <v>31</v>
      </c>
      <c r="P182" s="5" t="s">
        <v>500</v>
      </c>
      <c r="Q182" s="5" t="s">
        <v>34</v>
      </c>
      <c r="R182" s="5" t="s">
        <v>34</v>
      </c>
      <c r="S182" s="5" t="s">
        <v>34</v>
      </c>
      <c r="T182" s="5" t="s">
        <v>500</v>
      </c>
      <c r="U182" s="5" t="s">
        <v>54</v>
      </c>
      <c r="V182" s="5" t="s">
        <v>500</v>
      </c>
      <c r="W182" s="5" t="s">
        <v>500</v>
      </c>
      <c r="X182" s="5" t="s">
        <v>500</v>
      </c>
      <c r="Y182" s="5" t="s">
        <v>500</v>
      </c>
      <c r="Z182" s="5" t="s">
        <v>500</v>
      </c>
      <c r="AA182" s="5" t="s">
        <v>500</v>
      </c>
    </row>
    <row r="183" spans="1:27" ht="15.75" customHeight="1" x14ac:dyDescent="0.2">
      <c r="A183" s="5">
        <v>82</v>
      </c>
      <c r="B183" s="5">
        <v>2</v>
      </c>
      <c r="C183" s="5">
        <v>1</v>
      </c>
      <c r="D183" s="5">
        <v>1</v>
      </c>
      <c r="E183" s="5">
        <v>0</v>
      </c>
      <c r="F183" s="5" t="s">
        <v>563</v>
      </c>
      <c r="G183" s="5" t="s">
        <v>28</v>
      </c>
      <c r="H183" s="5">
        <v>52</v>
      </c>
      <c r="I183" s="5" t="s">
        <v>159</v>
      </c>
      <c r="J183" s="5">
        <v>27</v>
      </c>
      <c r="K183" s="5">
        <v>3</v>
      </c>
      <c r="L183" s="5">
        <v>4</v>
      </c>
      <c r="M183" s="5" t="s">
        <v>61</v>
      </c>
      <c r="N183" s="5" t="s">
        <v>31</v>
      </c>
      <c r="O183" s="5" t="s">
        <v>31</v>
      </c>
      <c r="P183" s="5" t="s">
        <v>500</v>
      </c>
      <c r="Q183" s="5" t="s">
        <v>38</v>
      </c>
      <c r="R183" s="5" t="s">
        <v>38</v>
      </c>
      <c r="S183" s="5" t="s">
        <v>34</v>
      </c>
      <c r="T183" s="5" t="s">
        <v>500</v>
      </c>
      <c r="U183" s="5" t="s">
        <v>35</v>
      </c>
      <c r="V183" s="5" t="s">
        <v>500</v>
      </c>
      <c r="W183" s="5" t="s">
        <v>500</v>
      </c>
      <c r="X183" s="5" t="s">
        <v>500</v>
      </c>
      <c r="Y183" s="5" t="s">
        <v>500</v>
      </c>
      <c r="Z183" s="5" t="s">
        <v>500</v>
      </c>
      <c r="AA183" s="5" t="s">
        <v>500</v>
      </c>
    </row>
    <row r="184" spans="1:27" ht="15.75" customHeight="1" x14ac:dyDescent="0.2">
      <c r="A184" s="5">
        <v>83</v>
      </c>
      <c r="B184" s="5">
        <v>1</v>
      </c>
      <c r="C184" s="5">
        <v>1</v>
      </c>
      <c r="D184" s="5">
        <v>1</v>
      </c>
      <c r="E184" s="5">
        <v>0</v>
      </c>
      <c r="F184" s="5" t="s">
        <v>247</v>
      </c>
      <c r="G184" s="5" t="s">
        <v>28</v>
      </c>
      <c r="H184" s="5">
        <v>35</v>
      </c>
      <c r="I184" s="5" t="s">
        <v>159</v>
      </c>
      <c r="J184" s="5">
        <v>17</v>
      </c>
      <c r="K184" s="5">
        <v>3</v>
      </c>
      <c r="L184" s="5">
        <v>3</v>
      </c>
      <c r="M184" s="5" t="s">
        <v>31</v>
      </c>
      <c r="N184" s="5" t="s">
        <v>31</v>
      </c>
      <c r="O184" s="5" t="s">
        <v>31</v>
      </c>
      <c r="P184" s="5" t="s">
        <v>500</v>
      </c>
      <c r="Q184" s="5" t="s">
        <v>38</v>
      </c>
      <c r="R184" s="5" t="s">
        <v>38</v>
      </c>
      <c r="S184" s="5" t="s">
        <v>34</v>
      </c>
      <c r="T184" s="5" t="s">
        <v>500</v>
      </c>
      <c r="U184" s="5" t="s">
        <v>35</v>
      </c>
      <c r="V184" s="5" t="s">
        <v>500</v>
      </c>
      <c r="W184" s="5" t="s">
        <v>500</v>
      </c>
      <c r="X184" s="5" t="s">
        <v>500</v>
      </c>
      <c r="Y184" s="5" t="s">
        <v>500</v>
      </c>
      <c r="Z184" s="5" t="s">
        <v>500</v>
      </c>
      <c r="AA184" s="5" t="s">
        <v>500</v>
      </c>
    </row>
    <row r="185" spans="1:27" ht="15.75" customHeight="1" x14ac:dyDescent="0.2">
      <c r="A185" s="5">
        <v>84</v>
      </c>
      <c r="B185" s="5">
        <v>1</v>
      </c>
      <c r="C185" s="5">
        <v>0</v>
      </c>
      <c r="D185" s="5">
        <v>1</v>
      </c>
      <c r="E185" s="5">
        <v>0</v>
      </c>
      <c r="F185" s="5" t="s">
        <v>248</v>
      </c>
      <c r="G185" s="5" t="s">
        <v>44</v>
      </c>
      <c r="H185" s="5">
        <v>44</v>
      </c>
      <c r="I185" s="5" t="s">
        <v>159</v>
      </c>
      <c r="J185" s="5">
        <v>17</v>
      </c>
      <c r="K185" s="5">
        <v>2</v>
      </c>
      <c r="L185" s="5">
        <v>2</v>
      </c>
      <c r="M185" s="5" t="s">
        <v>31</v>
      </c>
      <c r="N185" s="5" t="s">
        <v>500</v>
      </c>
      <c r="O185" s="5" t="s">
        <v>31</v>
      </c>
      <c r="P185" s="5" t="s">
        <v>500</v>
      </c>
      <c r="Q185" s="5" t="s">
        <v>34</v>
      </c>
      <c r="R185" s="5" t="s">
        <v>500</v>
      </c>
      <c r="S185" s="5" t="s">
        <v>34</v>
      </c>
      <c r="T185" s="5" t="s">
        <v>500</v>
      </c>
      <c r="U185" s="5" t="s">
        <v>54</v>
      </c>
      <c r="V185" s="5" t="s">
        <v>500</v>
      </c>
      <c r="W185" s="5" t="s">
        <v>500</v>
      </c>
      <c r="X185" s="5" t="s">
        <v>500</v>
      </c>
      <c r="Y185" s="5" t="s">
        <v>500</v>
      </c>
      <c r="Z185" s="5" t="s">
        <v>500</v>
      </c>
      <c r="AA185" s="5" t="s">
        <v>500</v>
      </c>
    </row>
    <row r="186" spans="1:27" ht="15.75" customHeight="1" x14ac:dyDescent="0.2">
      <c r="A186" s="5">
        <v>85</v>
      </c>
      <c r="B186" s="5">
        <v>2</v>
      </c>
      <c r="C186" s="5">
        <v>1</v>
      </c>
      <c r="D186" s="5">
        <v>1</v>
      </c>
      <c r="E186" s="5">
        <v>0</v>
      </c>
      <c r="F186" s="5" t="s">
        <v>249</v>
      </c>
      <c r="G186" s="5" t="s">
        <v>44</v>
      </c>
      <c r="H186" s="5">
        <v>43</v>
      </c>
      <c r="I186" s="5" t="s">
        <v>159</v>
      </c>
      <c r="J186" s="5">
        <v>27</v>
      </c>
      <c r="K186" s="5">
        <v>3</v>
      </c>
      <c r="L186" s="5">
        <v>4</v>
      </c>
      <c r="M186" s="5" t="s">
        <v>61</v>
      </c>
      <c r="N186" s="5" t="s">
        <v>31</v>
      </c>
      <c r="O186" s="5" t="s">
        <v>31</v>
      </c>
      <c r="P186" s="5" t="s">
        <v>500</v>
      </c>
      <c r="Q186" s="5" t="s">
        <v>33</v>
      </c>
      <c r="R186" s="5" t="s">
        <v>33</v>
      </c>
      <c r="S186" s="5" t="s">
        <v>34</v>
      </c>
      <c r="T186" s="5" t="s">
        <v>500</v>
      </c>
      <c r="U186" s="5" t="s">
        <v>35</v>
      </c>
      <c r="V186" s="5" t="s">
        <v>500</v>
      </c>
      <c r="W186" s="5" t="s">
        <v>500</v>
      </c>
      <c r="X186" s="5" t="s">
        <v>500</v>
      </c>
      <c r="Y186" s="5" t="s">
        <v>500</v>
      </c>
      <c r="Z186" s="5" t="s">
        <v>500</v>
      </c>
      <c r="AA186" s="5" t="s">
        <v>500</v>
      </c>
    </row>
    <row r="187" spans="1:27" ht="15.75" customHeight="1" x14ac:dyDescent="0.2">
      <c r="A187" s="5">
        <v>86</v>
      </c>
      <c r="B187" s="5">
        <v>1</v>
      </c>
      <c r="C187" s="5">
        <v>1</v>
      </c>
      <c r="D187" s="5">
        <v>1</v>
      </c>
      <c r="E187" s="5">
        <v>0</v>
      </c>
      <c r="F187" s="5" t="s">
        <v>564</v>
      </c>
      <c r="G187" s="5" t="s">
        <v>28</v>
      </c>
      <c r="H187" s="5">
        <v>47</v>
      </c>
      <c r="I187" s="5" t="s">
        <v>159</v>
      </c>
      <c r="J187" s="5">
        <v>27</v>
      </c>
      <c r="K187" s="5">
        <v>3</v>
      </c>
      <c r="L187" s="5">
        <v>3</v>
      </c>
      <c r="M187" s="5" t="s">
        <v>31</v>
      </c>
      <c r="N187" s="5" t="s">
        <v>31</v>
      </c>
      <c r="O187" s="5" t="s">
        <v>31</v>
      </c>
      <c r="P187" s="5" t="s">
        <v>500</v>
      </c>
      <c r="Q187" s="5" t="s">
        <v>38</v>
      </c>
      <c r="R187" s="5" t="s">
        <v>34</v>
      </c>
      <c r="S187" s="5" t="s">
        <v>34</v>
      </c>
      <c r="T187" s="5" t="s">
        <v>500</v>
      </c>
      <c r="U187" s="5" t="s">
        <v>54</v>
      </c>
      <c r="V187" s="5" t="s">
        <v>500</v>
      </c>
      <c r="W187" s="5" t="s">
        <v>500</v>
      </c>
      <c r="X187" s="5" t="s">
        <v>500</v>
      </c>
      <c r="Y187" s="5" t="s">
        <v>500</v>
      </c>
      <c r="Z187" s="5" t="s">
        <v>500</v>
      </c>
      <c r="AA187" s="5" t="s">
        <v>500</v>
      </c>
    </row>
    <row r="188" spans="1:27" ht="15.75" customHeight="1" x14ac:dyDescent="0.2">
      <c r="A188" s="5">
        <v>87</v>
      </c>
      <c r="B188" s="5">
        <v>1</v>
      </c>
      <c r="C188" s="5">
        <v>0</v>
      </c>
      <c r="D188" s="5">
        <v>1</v>
      </c>
      <c r="E188" s="5">
        <v>0</v>
      </c>
      <c r="F188" s="5" t="s">
        <v>251</v>
      </c>
      <c r="G188" s="5" t="s">
        <v>44</v>
      </c>
      <c r="H188" s="5">
        <v>62</v>
      </c>
      <c r="I188" s="5" t="s">
        <v>159</v>
      </c>
      <c r="J188" s="5">
        <v>17</v>
      </c>
      <c r="K188" s="5">
        <v>2</v>
      </c>
      <c r="L188" s="5">
        <v>2</v>
      </c>
      <c r="M188" s="5" t="s">
        <v>31</v>
      </c>
      <c r="N188" s="5" t="s">
        <v>500</v>
      </c>
      <c r="O188" s="5" t="s">
        <v>31</v>
      </c>
      <c r="P188" s="5" t="s">
        <v>500</v>
      </c>
      <c r="Q188" s="5" t="s">
        <v>38</v>
      </c>
      <c r="R188" s="5" t="s">
        <v>500</v>
      </c>
      <c r="S188" s="5" t="s">
        <v>34</v>
      </c>
      <c r="T188" s="5" t="s">
        <v>500</v>
      </c>
      <c r="U188" s="5" t="s">
        <v>252</v>
      </c>
      <c r="V188" s="5" t="s">
        <v>500</v>
      </c>
      <c r="W188" s="5" t="s">
        <v>500</v>
      </c>
      <c r="X188" s="5" t="s">
        <v>500</v>
      </c>
      <c r="Y188" s="5" t="s">
        <v>500</v>
      </c>
      <c r="Z188" s="5" t="s">
        <v>500</v>
      </c>
      <c r="AA188" s="5" t="s">
        <v>500</v>
      </c>
    </row>
    <row r="189" spans="1:27" ht="15.75" customHeight="1" x14ac:dyDescent="0.2">
      <c r="A189" s="5">
        <v>88</v>
      </c>
      <c r="B189" s="5">
        <v>1</v>
      </c>
      <c r="C189" s="5">
        <v>1</v>
      </c>
      <c r="D189" s="5">
        <v>1</v>
      </c>
      <c r="E189" s="5">
        <v>0</v>
      </c>
      <c r="F189" s="5" t="s">
        <v>253</v>
      </c>
      <c r="G189" s="5" t="s">
        <v>28</v>
      </c>
      <c r="H189" s="5">
        <v>44</v>
      </c>
      <c r="I189" s="5" t="s">
        <v>159</v>
      </c>
      <c r="J189" s="5">
        <v>17</v>
      </c>
      <c r="K189" s="5">
        <v>3</v>
      </c>
      <c r="L189" s="5">
        <v>3</v>
      </c>
      <c r="M189" s="5" t="s">
        <v>31</v>
      </c>
      <c r="N189" s="5" t="s">
        <v>31</v>
      </c>
      <c r="O189" s="5" t="s">
        <v>31</v>
      </c>
      <c r="P189" s="5" t="s">
        <v>500</v>
      </c>
      <c r="Q189" s="5" t="s">
        <v>33</v>
      </c>
      <c r="R189" s="5" t="s">
        <v>34</v>
      </c>
      <c r="S189" s="5" t="s">
        <v>34</v>
      </c>
      <c r="T189" s="5" t="s">
        <v>500</v>
      </c>
      <c r="U189" s="5" t="s">
        <v>35</v>
      </c>
      <c r="V189" s="5" t="s">
        <v>500</v>
      </c>
      <c r="W189" s="5" t="s">
        <v>500</v>
      </c>
      <c r="X189" s="5" t="s">
        <v>500</v>
      </c>
      <c r="Y189" s="5" t="s">
        <v>500</v>
      </c>
      <c r="Z189" s="5" t="s">
        <v>500</v>
      </c>
      <c r="AA189" s="5" t="s">
        <v>500</v>
      </c>
    </row>
    <row r="190" spans="1:27" ht="15.75" customHeight="1" x14ac:dyDescent="0.2">
      <c r="A190" s="5">
        <v>89</v>
      </c>
      <c r="B190" s="5">
        <v>1</v>
      </c>
      <c r="C190" s="5">
        <v>1</v>
      </c>
      <c r="D190" s="5">
        <v>1</v>
      </c>
      <c r="E190" s="5">
        <v>0</v>
      </c>
      <c r="F190" s="5" t="s">
        <v>254</v>
      </c>
      <c r="G190" s="5" t="s">
        <v>28</v>
      </c>
      <c r="H190" s="5">
        <v>37</v>
      </c>
      <c r="I190" s="5" t="s">
        <v>159</v>
      </c>
      <c r="J190" s="5">
        <v>27</v>
      </c>
      <c r="K190" s="5">
        <v>2</v>
      </c>
      <c r="L190" s="5">
        <v>3</v>
      </c>
      <c r="M190" s="5" t="s">
        <v>31</v>
      </c>
      <c r="N190" s="5" t="s">
        <v>31</v>
      </c>
      <c r="O190" s="5" t="s">
        <v>31</v>
      </c>
      <c r="P190" s="5" t="s">
        <v>500</v>
      </c>
      <c r="Q190" s="5" t="s">
        <v>34</v>
      </c>
      <c r="R190" s="5" t="s">
        <v>34</v>
      </c>
      <c r="S190" s="5" t="s">
        <v>34</v>
      </c>
      <c r="T190" s="5" t="s">
        <v>500</v>
      </c>
      <c r="U190" s="5" t="s">
        <v>54</v>
      </c>
      <c r="V190" s="5" t="s">
        <v>500</v>
      </c>
      <c r="W190" s="5" t="s">
        <v>500</v>
      </c>
      <c r="X190" s="5" t="s">
        <v>500</v>
      </c>
      <c r="Y190" s="5" t="s">
        <v>500</v>
      </c>
      <c r="Z190" s="5" t="s">
        <v>500</v>
      </c>
      <c r="AA190" s="5" t="s">
        <v>500</v>
      </c>
    </row>
    <row r="191" spans="1:27" ht="15.75" customHeight="1" x14ac:dyDescent="0.2">
      <c r="A191" s="5">
        <v>90</v>
      </c>
      <c r="B191" s="5">
        <v>1</v>
      </c>
      <c r="C191" s="5">
        <v>1</v>
      </c>
      <c r="D191" s="5">
        <v>1</v>
      </c>
      <c r="E191" s="5">
        <v>0</v>
      </c>
      <c r="F191" s="5" t="s">
        <v>255</v>
      </c>
      <c r="G191" s="5" t="s">
        <v>28</v>
      </c>
      <c r="H191" s="5">
        <v>71</v>
      </c>
      <c r="I191" s="5" t="s">
        <v>159</v>
      </c>
      <c r="J191" s="5">
        <v>17</v>
      </c>
      <c r="K191" s="5">
        <v>3</v>
      </c>
      <c r="L191" s="5">
        <v>3</v>
      </c>
      <c r="M191" s="5" t="s">
        <v>31</v>
      </c>
      <c r="N191" s="5" t="s">
        <v>31</v>
      </c>
      <c r="O191" s="5" t="s">
        <v>31</v>
      </c>
      <c r="P191" s="5" t="s">
        <v>500</v>
      </c>
      <c r="Q191" s="5" t="s">
        <v>33</v>
      </c>
      <c r="R191" s="5" t="s">
        <v>34</v>
      </c>
      <c r="S191" s="5" t="s">
        <v>33</v>
      </c>
      <c r="T191" s="5" t="s">
        <v>500</v>
      </c>
      <c r="U191" s="5" t="s">
        <v>35</v>
      </c>
      <c r="V191" s="5" t="s">
        <v>500</v>
      </c>
      <c r="W191" s="5" t="s">
        <v>500</v>
      </c>
      <c r="X191" s="5" t="s">
        <v>500</v>
      </c>
      <c r="Y191" s="5" t="s">
        <v>500</v>
      </c>
      <c r="Z191" s="5" t="s">
        <v>500</v>
      </c>
      <c r="AA191" s="5" t="s">
        <v>500</v>
      </c>
    </row>
    <row r="192" spans="1:27" ht="15.75" customHeight="1" x14ac:dyDescent="0.2">
      <c r="A192" s="5">
        <v>91</v>
      </c>
      <c r="B192" s="5">
        <v>1</v>
      </c>
      <c r="C192" s="5">
        <v>1</v>
      </c>
      <c r="D192" s="5">
        <v>1</v>
      </c>
      <c r="E192" s="5">
        <v>0</v>
      </c>
      <c r="F192" s="5" t="s">
        <v>256</v>
      </c>
      <c r="G192" s="5" t="s">
        <v>28</v>
      </c>
      <c r="H192" s="5">
        <v>64</v>
      </c>
      <c r="I192" s="5" t="s">
        <v>159</v>
      </c>
      <c r="J192" s="5">
        <v>17</v>
      </c>
      <c r="K192" s="5">
        <v>3</v>
      </c>
      <c r="L192" s="5">
        <v>2</v>
      </c>
      <c r="M192" s="5" t="s">
        <v>31</v>
      </c>
      <c r="N192" s="5" t="s">
        <v>31</v>
      </c>
      <c r="O192" s="5" t="s">
        <v>31</v>
      </c>
      <c r="P192" s="5" t="s">
        <v>500</v>
      </c>
      <c r="Q192" s="5" t="s">
        <v>34</v>
      </c>
      <c r="R192" s="5" t="s">
        <v>34</v>
      </c>
      <c r="S192" s="5" t="s">
        <v>34</v>
      </c>
      <c r="T192" s="5" t="s">
        <v>500</v>
      </c>
      <c r="U192" s="5" t="s">
        <v>54</v>
      </c>
      <c r="V192" s="5" t="s">
        <v>500</v>
      </c>
      <c r="W192" s="5" t="s">
        <v>500</v>
      </c>
      <c r="X192" s="5" t="s">
        <v>500</v>
      </c>
      <c r="Y192" s="5" t="s">
        <v>500</v>
      </c>
      <c r="Z192" s="5" t="s">
        <v>500</v>
      </c>
      <c r="AA192" s="5" t="s">
        <v>500</v>
      </c>
    </row>
    <row r="193" spans="1:27" ht="15.75" customHeight="1" x14ac:dyDescent="0.2">
      <c r="A193" s="5">
        <v>92</v>
      </c>
      <c r="B193" s="5">
        <v>1</v>
      </c>
      <c r="C193" s="5">
        <v>1</v>
      </c>
      <c r="D193" s="5">
        <v>1</v>
      </c>
      <c r="E193" s="5">
        <v>0</v>
      </c>
      <c r="F193" s="5" t="s">
        <v>257</v>
      </c>
      <c r="G193" s="5" t="s">
        <v>28</v>
      </c>
      <c r="H193" s="5">
        <v>43</v>
      </c>
      <c r="I193" s="5" t="s">
        <v>159</v>
      </c>
      <c r="J193" s="5">
        <v>27</v>
      </c>
      <c r="K193" s="5">
        <v>2</v>
      </c>
      <c r="L193" s="5">
        <v>3</v>
      </c>
      <c r="M193" s="5" t="s">
        <v>31</v>
      </c>
      <c r="N193" s="5" t="s">
        <v>31</v>
      </c>
      <c r="O193" s="5" t="s">
        <v>31</v>
      </c>
      <c r="P193" s="5" t="s">
        <v>500</v>
      </c>
      <c r="Q193" s="5" t="s">
        <v>38</v>
      </c>
      <c r="R193" s="5" t="s">
        <v>34</v>
      </c>
      <c r="S193" s="5" t="s">
        <v>34</v>
      </c>
      <c r="T193" s="5" t="s">
        <v>500</v>
      </c>
      <c r="U193" s="5" t="s">
        <v>54</v>
      </c>
      <c r="V193" s="5" t="s">
        <v>500</v>
      </c>
      <c r="W193" s="5" t="s">
        <v>500</v>
      </c>
      <c r="X193" s="5" t="s">
        <v>500</v>
      </c>
      <c r="Y193" s="5" t="s">
        <v>500</v>
      </c>
      <c r="Z193" s="5" t="s">
        <v>500</v>
      </c>
      <c r="AA193" s="5" t="s">
        <v>500</v>
      </c>
    </row>
    <row r="194" spans="1:27" ht="15.75" customHeight="1" x14ac:dyDescent="0.2">
      <c r="A194" s="5">
        <v>93</v>
      </c>
      <c r="B194" s="5">
        <v>1</v>
      </c>
      <c r="C194" s="5">
        <v>1</v>
      </c>
      <c r="D194" s="5">
        <v>1</v>
      </c>
      <c r="E194" s="5">
        <v>0</v>
      </c>
      <c r="F194" s="5" t="s">
        <v>258</v>
      </c>
      <c r="G194" s="5" t="s">
        <v>44</v>
      </c>
      <c r="H194" s="5">
        <v>64</v>
      </c>
      <c r="I194" s="5" t="s">
        <v>159</v>
      </c>
      <c r="J194" s="5">
        <v>27</v>
      </c>
      <c r="K194" s="5">
        <v>2</v>
      </c>
      <c r="L194" s="5">
        <v>3</v>
      </c>
      <c r="M194" s="5" t="s">
        <v>30</v>
      </c>
      <c r="N194" s="5" t="s">
        <v>30</v>
      </c>
      <c r="O194" s="5" t="s">
        <v>31</v>
      </c>
      <c r="P194" s="5" t="s">
        <v>500</v>
      </c>
      <c r="Q194" s="5" t="s">
        <v>33</v>
      </c>
      <c r="R194" s="5" t="s">
        <v>33</v>
      </c>
      <c r="S194" s="5" t="s">
        <v>34</v>
      </c>
      <c r="T194" s="5" t="s">
        <v>500</v>
      </c>
      <c r="U194" s="5" t="s">
        <v>54</v>
      </c>
      <c r="V194" s="5" t="s">
        <v>500</v>
      </c>
      <c r="W194" s="5" t="s">
        <v>500</v>
      </c>
      <c r="X194" s="5" t="s">
        <v>500</v>
      </c>
      <c r="Y194" s="5" t="s">
        <v>500</v>
      </c>
      <c r="Z194" s="5" t="s">
        <v>500</v>
      </c>
      <c r="AA194" s="5" t="s">
        <v>500</v>
      </c>
    </row>
    <row r="195" spans="1:27" ht="15.75" customHeight="1" x14ac:dyDescent="0.2">
      <c r="A195" s="5">
        <v>94</v>
      </c>
      <c r="B195" s="5">
        <v>1</v>
      </c>
      <c r="C195" s="5">
        <v>0</v>
      </c>
      <c r="D195" s="5">
        <v>1</v>
      </c>
      <c r="E195" s="5">
        <v>0</v>
      </c>
      <c r="F195" s="5" t="s">
        <v>565</v>
      </c>
      <c r="G195" s="5" t="s">
        <v>28</v>
      </c>
      <c r="H195" s="5">
        <v>92</v>
      </c>
      <c r="I195" s="5" t="s">
        <v>159</v>
      </c>
      <c r="J195" s="5">
        <v>17</v>
      </c>
      <c r="K195" s="5">
        <v>2</v>
      </c>
      <c r="L195" s="5">
        <v>2</v>
      </c>
      <c r="M195" s="5" t="s">
        <v>30</v>
      </c>
      <c r="N195" s="5" t="s">
        <v>500</v>
      </c>
      <c r="O195" s="5" t="s">
        <v>31</v>
      </c>
      <c r="P195" s="5" t="s">
        <v>500</v>
      </c>
      <c r="Q195" s="5" t="s">
        <v>34</v>
      </c>
      <c r="R195" s="5" t="s">
        <v>500</v>
      </c>
      <c r="S195" s="5" t="s">
        <v>34</v>
      </c>
      <c r="T195" s="5" t="s">
        <v>500</v>
      </c>
      <c r="U195" s="5" t="s">
        <v>54</v>
      </c>
      <c r="V195" s="5" t="s">
        <v>500</v>
      </c>
      <c r="W195" s="5" t="s">
        <v>500</v>
      </c>
      <c r="X195" s="5" t="s">
        <v>500</v>
      </c>
      <c r="Y195" s="5" t="s">
        <v>500</v>
      </c>
      <c r="Z195" s="5" t="s">
        <v>500</v>
      </c>
      <c r="AA195" s="5" t="s">
        <v>500</v>
      </c>
    </row>
    <row r="196" spans="1:27" ht="15.75" customHeight="1" x14ac:dyDescent="0.2">
      <c r="A196" s="5">
        <v>95</v>
      </c>
      <c r="B196" s="5">
        <v>1</v>
      </c>
      <c r="C196" s="5">
        <v>0</v>
      </c>
      <c r="D196" s="5">
        <v>1</v>
      </c>
      <c r="E196" s="5">
        <v>0</v>
      </c>
      <c r="F196" s="5" t="s">
        <v>260</v>
      </c>
      <c r="G196" s="5" t="s">
        <v>28</v>
      </c>
      <c r="H196" s="5">
        <v>58</v>
      </c>
      <c r="I196" s="5" t="s">
        <v>159</v>
      </c>
      <c r="J196" s="5">
        <v>17</v>
      </c>
      <c r="K196" s="5">
        <v>2</v>
      </c>
      <c r="L196" s="5">
        <v>2</v>
      </c>
      <c r="M196" s="5" t="s">
        <v>31</v>
      </c>
      <c r="N196" s="5" t="s">
        <v>500</v>
      </c>
      <c r="O196" s="5" t="s">
        <v>31</v>
      </c>
      <c r="P196" s="5" t="s">
        <v>500</v>
      </c>
      <c r="Q196" s="5" t="s">
        <v>34</v>
      </c>
      <c r="R196" s="5" t="s">
        <v>500</v>
      </c>
      <c r="S196" s="5" t="s">
        <v>34</v>
      </c>
      <c r="T196" s="5" t="s">
        <v>500</v>
      </c>
      <c r="U196" s="5" t="s">
        <v>54</v>
      </c>
      <c r="V196" s="5" t="s">
        <v>500</v>
      </c>
      <c r="W196" s="5" t="s">
        <v>500</v>
      </c>
      <c r="X196" s="5" t="s">
        <v>500</v>
      </c>
      <c r="Y196" s="5" t="s">
        <v>500</v>
      </c>
      <c r="Z196" s="5" t="s">
        <v>500</v>
      </c>
      <c r="AA196" s="5" t="s">
        <v>500</v>
      </c>
    </row>
    <row r="197" spans="1:27" ht="15.75" customHeight="1" x14ac:dyDescent="0.2">
      <c r="A197" s="5">
        <v>96</v>
      </c>
      <c r="B197" s="5">
        <v>1</v>
      </c>
      <c r="C197" s="5">
        <v>1</v>
      </c>
      <c r="D197" s="5">
        <v>1</v>
      </c>
      <c r="E197" s="5">
        <v>0</v>
      </c>
      <c r="F197" s="5" t="s">
        <v>566</v>
      </c>
      <c r="G197" s="5" t="s">
        <v>28</v>
      </c>
      <c r="H197" s="5">
        <v>32</v>
      </c>
      <c r="I197" s="5" t="s">
        <v>159</v>
      </c>
      <c r="J197" s="5">
        <v>27</v>
      </c>
      <c r="K197" s="5">
        <v>3</v>
      </c>
      <c r="L197" s="5">
        <v>3</v>
      </c>
      <c r="M197" s="5" t="s">
        <v>31</v>
      </c>
      <c r="N197" s="5" t="s">
        <v>31</v>
      </c>
      <c r="O197" s="5" t="s">
        <v>31</v>
      </c>
      <c r="P197" s="5" t="s">
        <v>500</v>
      </c>
      <c r="Q197" s="5" t="s">
        <v>34</v>
      </c>
      <c r="R197" s="5" t="s">
        <v>33</v>
      </c>
      <c r="S197" s="5" t="s">
        <v>33</v>
      </c>
      <c r="T197" s="5" t="s">
        <v>500</v>
      </c>
      <c r="U197" s="5" t="s">
        <v>35</v>
      </c>
      <c r="V197" s="5" t="s">
        <v>500</v>
      </c>
      <c r="W197" s="5" t="s">
        <v>500</v>
      </c>
      <c r="X197" s="5" t="s">
        <v>500</v>
      </c>
      <c r="Y197" s="5" t="s">
        <v>500</v>
      </c>
      <c r="Z197" s="5" t="s">
        <v>500</v>
      </c>
      <c r="AA197" s="5" t="s">
        <v>500</v>
      </c>
    </row>
    <row r="198" spans="1:27" ht="15.75" customHeight="1" x14ac:dyDescent="0.2">
      <c r="A198" s="5">
        <v>97</v>
      </c>
      <c r="B198" s="5">
        <v>1</v>
      </c>
      <c r="C198" s="5">
        <v>1</v>
      </c>
      <c r="D198" s="5">
        <v>1</v>
      </c>
      <c r="E198" s="5">
        <v>0</v>
      </c>
      <c r="F198" s="5" t="s">
        <v>262</v>
      </c>
      <c r="G198" s="5" t="s">
        <v>28</v>
      </c>
      <c r="H198" s="5">
        <v>37</v>
      </c>
      <c r="I198" s="5" t="s">
        <v>159</v>
      </c>
      <c r="J198" s="5">
        <v>27</v>
      </c>
      <c r="K198" s="5">
        <v>2</v>
      </c>
      <c r="L198" s="5">
        <v>3</v>
      </c>
      <c r="M198" s="5" t="s">
        <v>31</v>
      </c>
      <c r="N198" s="5" t="s">
        <v>31</v>
      </c>
      <c r="O198" s="5" t="s">
        <v>31</v>
      </c>
      <c r="P198" s="5" t="s">
        <v>500</v>
      </c>
      <c r="Q198" s="5" t="s">
        <v>34</v>
      </c>
      <c r="R198" s="5" t="s">
        <v>34</v>
      </c>
      <c r="S198" s="5" t="s">
        <v>34</v>
      </c>
      <c r="T198" s="5" t="s">
        <v>500</v>
      </c>
      <c r="U198" s="5" t="s">
        <v>54</v>
      </c>
      <c r="V198" s="5" t="s">
        <v>500</v>
      </c>
      <c r="W198" s="5" t="s">
        <v>500</v>
      </c>
      <c r="X198" s="5" t="s">
        <v>500</v>
      </c>
      <c r="Y198" s="5" t="s">
        <v>500</v>
      </c>
      <c r="Z198" s="5" t="s">
        <v>500</v>
      </c>
      <c r="AA198" s="5" t="s">
        <v>500</v>
      </c>
    </row>
    <row r="199" spans="1:27" ht="15.75" customHeight="1" x14ac:dyDescent="0.2">
      <c r="A199" s="5">
        <v>98</v>
      </c>
      <c r="B199" s="5">
        <v>1</v>
      </c>
      <c r="C199" s="5">
        <v>1</v>
      </c>
      <c r="D199" s="5">
        <v>1</v>
      </c>
      <c r="E199" s="5">
        <v>0</v>
      </c>
      <c r="F199" s="5" t="s">
        <v>263</v>
      </c>
      <c r="G199" s="5" t="s">
        <v>44</v>
      </c>
      <c r="H199" s="5">
        <v>39</v>
      </c>
      <c r="I199" s="5" t="s">
        <v>159</v>
      </c>
      <c r="J199" s="5">
        <v>27</v>
      </c>
      <c r="K199" s="5">
        <v>3</v>
      </c>
      <c r="L199" s="5">
        <v>3</v>
      </c>
      <c r="M199" s="5" t="s">
        <v>31</v>
      </c>
      <c r="N199" s="5" t="s">
        <v>31</v>
      </c>
      <c r="O199" s="5" t="s">
        <v>31</v>
      </c>
      <c r="P199" s="5" t="s">
        <v>500</v>
      </c>
      <c r="Q199" s="5" t="s">
        <v>34</v>
      </c>
      <c r="R199" s="5" t="s">
        <v>34</v>
      </c>
      <c r="S199" s="5" t="s">
        <v>34</v>
      </c>
      <c r="T199" s="5" t="s">
        <v>500</v>
      </c>
      <c r="U199" s="5" t="s">
        <v>35</v>
      </c>
      <c r="V199" s="5" t="s">
        <v>500</v>
      </c>
      <c r="W199" s="5" t="s">
        <v>500</v>
      </c>
      <c r="X199" s="5" t="s">
        <v>500</v>
      </c>
      <c r="Y199" s="5" t="s">
        <v>500</v>
      </c>
      <c r="Z199" s="5" t="s">
        <v>500</v>
      </c>
      <c r="AA199" s="5" t="s">
        <v>500</v>
      </c>
    </row>
    <row r="200" spans="1:27" ht="15.75" customHeight="1" x14ac:dyDescent="0.2">
      <c r="A200" s="5">
        <v>99</v>
      </c>
      <c r="B200" s="5">
        <v>1</v>
      </c>
      <c r="C200" s="5">
        <v>1</v>
      </c>
      <c r="D200" s="5">
        <v>1</v>
      </c>
      <c r="E200" s="5">
        <v>0</v>
      </c>
      <c r="F200" s="5" t="s">
        <v>567</v>
      </c>
      <c r="G200" s="5" t="s">
        <v>28</v>
      </c>
      <c r="H200" s="5">
        <v>62</v>
      </c>
      <c r="I200" s="5" t="s">
        <v>159</v>
      </c>
      <c r="J200" s="5">
        <v>27</v>
      </c>
      <c r="K200" s="5">
        <v>3</v>
      </c>
      <c r="L200" s="5">
        <v>3</v>
      </c>
      <c r="M200" s="5" t="s">
        <v>31</v>
      </c>
      <c r="N200" s="5" t="s">
        <v>31</v>
      </c>
      <c r="O200" s="5" t="s">
        <v>31</v>
      </c>
      <c r="P200" s="5" t="s">
        <v>500</v>
      </c>
      <c r="Q200" s="5" t="s">
        <v>34</v>
      </c>
      <c r="R200" s="5" t="s">
        <v>34</v>
      </c>
      <c r="S200" s="5" t="s">
        <v>34</v>
      </c>
      <c r="T200" s="5" t="s">
        <v>500</v>
      </c>
      <c r="U200" s="5" t="s">
        <v>35</v>
      </c>
      <c r="V200" s="5" t="s">
        <v>500</v>
      </c>
      <c r="W200" s="5" t="s">
        <v>500</v>
      </c>
      <c r="X200" s="5" t="s">
        <v>500</v>
      </c>
      <c r="Y200" s="5" t="s">
        <v>500</v>
      </c>
      <c r="Z200" s="5" t="s">
        <v>500</v>
      </c>
      <c r="AA200" s="5" t="s">
        <v>500</v>
      </c>
    </row>
    <row r="201" spans="1:27" ht="15.75" customHeight="1" x14ac:dyDescent="0.2">
      <c r="A201" s="5">
        <v>100</v>
      </c>
      <c r="B201" s="5">
        <v>1</v>
      </c>
      <c r="C201" s="5">
        <v>1</v>
      </c>
      <c r="D201" s="5">
        <v>1</v>
      </c>
      <c r="E201" s="5">
        <v>0</v>
      </c>
      <c r="F201" s="5" t="s">
        <v>265</v>
      </c>
      <c r="G201" s="5" t="s">
        <v>44</v>
      </c>
      <c r="H201" s="5">
        <v>34</v>
      </c>
      <c r="I201" s="5" t="s">
        <v>159</v>
      </c>
      <c r="J201" s="5">
        <v>17</v>
      </c>
      <c r="K201" s="5">
        <v>3</v>
      </c>
      <c r="L201" s="5">
        <v>3</v>
      </c>
      <c r="M201" s="5" t="s">
        <v>31</v>
      </c>
      <c r="N201" s="5" t="s">
        <v>31</v>
      </c>
      <c r="O201" s="5" t="s">
        <v>31</v>
      </c>
      <c r="P201" s="5" t="s">
        <v>500</v>
      </c>
      <c r="Q201" s="5" t="s">
        <v>38</v>
      </c>
      <c r="R201" s="5" t="s">
        <v>34</v>
      </c>
      <c r="S201" s="5" t="s">
        <v>34</v>
      </c>
      <c r="T201" s="5" t="s">
        <v>500</v>
      </c>
      <c r="U201" s="5" t="s">
        <v>35</v>
      </c>
      <c r="V201" s="5" t="s">
        <v>500</v>
      </c>
      <c r="W201" s="5" t="s">
        <v>500</v>
      </c>
      <c r="X201" s="5" t="s">
        <v>500</v>
      </c>
      <c r="Y201" s="5" t="s">
        <v>500</v>
      </c>
      <c r="Z201" s="5" t="s">
        <v>500</v>
      </c>
      <c r="AA201" s="5" t="s">
        <v>500</v>
      </c>
    </row>
    <row r="202" spans="1:27" ht="15.75" customHeight="1" x14ac:dyDescent="0.2">
      <c r="A202" s="5">
        <v>1</v>
      </c>
      <c r="B202" s="5">
        <v>2</v>
      </c>
      <c r="C202" s="5">
        <v>1</v>
      </c>
      <c r="D202" s="5">
        <v>0</v>
      </c>
      <c r="E202" s="5">
        <v>0</v>
      </c>
      <c r="F202" s="5" t="s">
        <v>568</v>
      </c>
      <c r="G202" s="5" t="s">
        <v>28</v>
      </c>
      <c r="H202" s="5">
        <v>51</v>
      </c>
      <c r="I202" s="5" t="s">
        <v>267</v>
      </c>
      <c r="J202" s="5">
        <v>47</v>
      </c>
      <c r="K202" s="5">
        <v>2</v>
      </c>
      <c r="L202" s="5">
        <v>3</v>
      </c>
      <c r="M202" s="5" t="s">
        <v>30</v>
      </c>
      <c r="N202" s="5" t="s">
        <v>31</v>
      </c>
      <c r="O202" s="5" t="s">
        <v>500</v>
      </c>
      <c r="P202" s="5" t="s">
        <v>500</v>
      </c>
      <c r="Q202" s="5" t="s">
        <v>33</v>
      </c>
      <c r="R202" s="5" t="s">
        <v>38</v>
      </c>
      <c r="S202" s="5" t="s">
        <v>500</v>
      </c>
      <c r="T202" s="5" t="s">
        <v>500</v>
      </c>
      <c r="U202" s="5" t="s">
        <v>35</v>
      </c>
      <c r="V202" s="5" t="s">
        <v>500</v>
      </c>
      <c r="W202" s="5" t="s">
        <v>500</v>
      </c>
      <c r="X202" s="5" t="s">
        <v>500</v>
      </c>
      <c r="Y202" s="5" t="s">
        <v>500</v>
      </c>
      <c r="Z202" s="5" t="s">
        <v>500</v>
      </c>
      <c r="AA202" s="5" t="s">
        <v>500</v>
      </c>
    </row>
    <row r="203" spans="1:27" ht="15.75" customHeight="1" x14ac:dyDescent="0.2">
      <c r="A203" s="5">
        <v>2</v>
      </c>
      <c r="B203" s="5">
        <v>2</v>
      </c>
      <c r="C203" s="5">
        <v>1</v>
      </c>
      <c r="D203" s="5">
        <v>0</v>
      </c>
      <c r="E203" s="5">
        <v>0</v>
      </c>
      <c r="F203" s="5" t="s">
        <v>268</v>
      </c>
      <c r="G203" s="5" t="s">
        <v>44</v>
      </c>
      <c r="H203" s="5">
        <v>31</v>
      </c>
      <c r="I203" s="5" t="s">
        <v>267</v>
      </c>
      <c r="J203" s="5">
        <v>47</v>
      </c>
      <c r="K203" s="5">
        <v>2</v>
      </c>
      <c r="L203" s="5">
        <v>3</v>
      </c>
      <c r="M203" s="5" t="s">
        <v>31</v>
      </c>
      <c r="N203" s="5" t="s">
        <v>31</v>
      </c>
      <c r="O203" s="5" t="s">
        <v>500</v>
      </c>
      <c r="P203" s="5" t="s">
        <v>500</v>
      </c>
      <c r="Q203" s="5" t="s">
        <v>33</v>
      </c>
      <c r="R203" s="5" t="s">
        <v>38</v>
      </c>
      <c r="S203" s="5" t="s">
        <v>500</v>
      </c>
      <c r="T203" s="5" t="s">
        <v>500</v>
      </c>
      <c r="U203" s="5" t="s">
        <v>35</v>
      </c>
      <c r="V203" s="5" t="s">
        <v>500</v>
      </c>
      <c r="W203" s="5" t="s">
        <v>500</v>
      </c>
      <c r="X203" s="5" t="s">
        <v>500</v>
      </c>
      <c r="Y203" s="5" t="s">
        <v>500</v>
      </c>
      <c r="Z203" s="5" t="s">
        <v>500</v>
      </c>
      <c r="AA203" s="5" t="s">
        <v>500</v>
      </c>
    </row>
    <row r="204" spans="1:27" ht="15.75" customHeight="1" x14ac:dyDescent="0.2">
      <c r="A204" s="5">
        <v>3</v>
      </c>
      <c r="B204" s="5">
        <v>3</v>
      </c>
      <c r="C204" s="5">
        <v>3</v>
      </c>
      <c r="D204" s="5">
        <v>0</v>
      </c>
      <c r="E204" s="5">
        <v>0</v>
      </c>
      <c r="F204" s="5" t="s">
        <v>569</v>
      </c>
      <c r="G204" s="5" t="s">
        <v>28</v>
      </c>
      <c r="H204" s="5">
        <v>46</v>
      </c>
      <c r="I204" s="5" t="s">
        <v>267</v>
      </c>
      <c r="J204" s="5">
        <v>47</v>
      </c>
      <c r="K204" s="5">
        <v>2</v>
      </c>
      <c r="L204" s="5">
        <v>6</v>
      </c>
      <c r="M204" s="5" t="s">
        <v>270</v>
      </c>
      <c r="N204" s="5" t="s">
        <v>271</v>
      </c>
      <c r="O204" s="5" t="s">
        <v>500</v>
      </c>
      <c r="P204" s="5" t="s">
        <v>500</v>
      </c>
      <c r="Q204" s="5" t="s">
        <v>33</v>
      </c>
      <c r="R204" s="5" t="s">
        <v>34</v>
      </c>
      <c r="S204" s="5" t="s">
        <v>500</v>
      </c>
      <c r="T204" s="5" t="s">
        <v>500</v>
      </c>
      <c r="U204" s="5" t="s">
        <v>272</v>
      </c>
      <c r="V204" s="5" t="s">
        <v>500</v>
      </c>
      <c r="W204" s="5" t="s">
        <v>500</v>
      </c>
      <c r="X204" s="5" t="s">
        <v>500</v>
      </c>
      <c r="Y204" s="5" t="s">
        <v>500</v>
      </c>
      <c r="Z204" s="5" t="s">
        <v>500</v>
      </c>
      <c r="AA204" s="5" t="s">
        <v>500</v>
      </c>
    </row>
    <row r="205" spans="1:27" ht="15.75" customHeight="1" x14ac:dyDescent="0.2">
      <c r="A205" s="5">
        <v>4</v>
      </c>
      <c r="B205" s="5">
        <v>2</v>
      </c>
      <c r="C205" s="5">
        <v>1</v>
      </c>
      <c r="D205" s="5">
        <v>0</v>
      </c>
      <c r="E205" s="5">
        <v>0</v>
      </c>
      <c r="F205" s="5" t="s">
        <v>273</v>
      </c>
      <c r="G205" s="5" t="s">
        <v>28</v>
      </c>
      <c r="H205" s="5">
        <v>75</v>
      </c>
      <c r="I205" s="5" t="s">
        <v>267</v>
      </c>
      <c r="J205" s="5">
        <v>37</v>
      </c>
      <c r="K205" s="5">
        <v>2</v>
      </c>
      <c r="L205" s="5">
        <v>3</v>
      </c>
      <c r="M205" s="5" t="s">
        <v>30</v>
      </c>
      <c r="N205" s="5" t="s">
        <v>31</v>
      </c>
      <c r="O205" s="5" t="s">
        <v>500</v>
      </c>
      <c r="P205" s="5" t="s">
        <v>500</v>
      </c>
      <c r="Q205" s="5" t="s">
        <v>33</v>
      </c>
      <c r="R205" s="5" t="s">
        <v>34</v>
      </c>
      <c r="S205" s="5" t="s">
        <v>500</v>
      </c>
      <c r="T205" s="5" t="s">
        <v>500</v>
      </c>
      <c r="U205" s="5" t="s">
        <v>35</v>
      </c>
      <c r="V205" s="5" t="s">
        <v>500</v>
      </c>
      <c r="W205" s="5" t="s">
        <v>500</v>
      </c>
      <c r="X205" s="5" t="s">
        <v>500</v>
      </c>
      <c r="Y205" s="5" t="s">
        <v>500</v>
      </c>
      <c r="Z205" s="5" t="s">
        <v>500</v>
      </c>
      <c r="AA205" s="5" t="s">
        <v>500</v>
      </c>
    </row>
    <row r="206" spans="1:27" ht="15.75" customHeight="1" x14ac:dyDescent="0.2">
      <c r="A206" s="5">
        <v>5</v>
      </c>
      <c r="B206" s="5">
        <v>2</v>
      </c>
      <c r="C206" s="5">
        <v>1</v>
      </c>
      <c r="D206" s="5">
        <v>0</v>
      </c>
      <c r="E206" s="5">
        <v>0</v>
      </c>
      <c r="F206" s="5" t="s">
        <v>570</v>
      </c>
      <c r="G206" s="5" t="s">
        <v>28</v>
      </c>
      <c r="H206" s="5">
        <v>16</v>
      </c>
      <c r="I206" s="5" t="s">
        <v>267</v>
      </c>
      <c r="J206" s="5">
        <v>47</v>
      </c>
      <c r="K206" s="5">
        <v>2</v>
      </c>
      <c r="L206" s="5">
        <v>3</v>
      </c>
      <c r="M206" s="5" t="s">
        <v>30</v>
      </c>
      <c r="N206" s="5" t="s">
        <v>31</v>
      </c>
      <c r="O206" s="5" t="s">
        <v>500</v>
      </c>
      <c r="P206" s="5" t="s">
        <v>500</v>
      </c>
      <c r="Q206" s="5" t="s">
        <v>34</v>
      </c>
      <c r="R206" s="5" t="s">
        <v>34</v>
      </c>
      <c r="S206" s="5" t="s">
        <v>500</v>
      </c>
      <c r="T206" s="5" t="s">
        <v>500</v>
      </c>
      <c r="U206" s="5" t="s">
        <v>54</v>
      </c>
      <c r="V206" s="5" t="s">
        <v>275</v>
      </c>
      <c r="W206" s="5" t="s">
        <v>276</v>
      </c>
      <c r="X206" s="5" t="s">
        <v>277</v>
      </c>
      <c r="Y206" s="5" t="s">
        <v>500</v>
      </c>
      <c r="Z206" s="5" t="s">
        <v>500</v>
      </c>
      <c r="AA206" s="5" t="s">
        <v>500</v>
      </c>
    </row>
    <row r="207" spans="1:27" ht="15.75" customHeight="1" x14ac:dyDescent="0.2">
      <c r="A207" s="5">
        <v>6</v>
      </c>
      <c r="B207" s="5">
        <v>3</v>
      </c>
      <c r="C207" s="5">
        <v>1</v>
      </c>
      <c r="D207" s="5">
        <v>0</v>
      </c>
      <c r="E207" s="5">
        <v>0</v>
      </c>
      <c r="F207" s="5" t="s">
        <v>278</v>
      </c>
      <c r="G207" s="5" t="s">
        <v>28</v>
      </c>
      <c r="H207" s="5">
        <v>46</v>
      </c>
      <c r="I207" s="5" t="s">
        <v>267</v>
      </c>
      <c r="J207" s="5">
        <v>47</v>
      </c>
      <c r="K207" s="5">
        <v>2</v>
      </c>
      <c r="L207" s="5">
        <v>4</v>
      </c>
      <c r="M207" s="5" t="s">
        <v>30</v>
      </c>
      <c r="N207" s="5" t="s">
        <v>31</v>
      </c>
      <c r="O207" s="5" t="s">
        <v>500</v>
      </c>
      <c r="P207" s="5" t="s">
        <v>500</v>
      </c>
      <c r="Q207" s="5" t="s">
        <v>38</v>
      </c>
      <c r="R207" s="5" t="s">
        <v>38</v>
      </c>
      <c r="S207" s="5" t="s">
        <v>500</v>
      </c>
      <c r="T207" s="5" t="s">
        <v>500</v>
      </c>
      <c r="U207" s="5" t="s">
        <v>35</v>
      </c>
      <c r="V207" s="5" t="s">
        <v>500</v>
      </c>
      <c r="W207" s="5" t="s">
        <v>500</v>
      </c>
      <c r="X207" s="5" t="s">
        <v>500</v>
      </c>
      <c r="Y207" s="5" t="s">
        <v>500</v>
      </c>
      <c r="Z207" s="5" t="s">
        <v>500</v>
      </c>
      <c r="AA207" s="5" t="s">
        <v>500</v>
      </c>
    </row>
    <row r="208" spans="1:27" ht="15.75" customHeight="1" x14ac:dyDescent="0.2">
      <c r="A208" s="5">
        <v>7</v>
      </c>
      <c r="B208" s="5">
        <v>2</v>
      </c>
      <c r="C208" s="5">
        <v>1</v>
      </c>
      <c r="D208" s="5">
        <v>0</v>
      </c>
      <c r="E208" s="5">
        <v>0</v>
      </c>
      <c r="F208" s="5" t="s">
        <v>279</v>
      </c>
      <c r="G208" s="5" t="s">
        <v>44</v>
      </c>
      <c r="H208" s="5">
        <v>51</v>
      </c>
      <c r="I208" s="5" t="s">
        <v>267</v>
      </c>
      <c r="J208" s="5">
        <v>37</v>
      </c>
      <c r="K208" s="5">
        <v>2</v>
      </c>
      <c r="L208" s="5">
        <v>3</v>
      </c>
      <c r="M208" s="5" t="s">
        <v>30</v>
      </c>
      <c r="N208" s="5" t="s">
        <v>31</v>
      </c>
      <c r="O208" s="5" t="s">
        <v>500</v>
      </c>
      <c r="P208" s="5" t="s">
        <v>500</v>
      </c>
      <c r="Q208" s="5" t="s">
        <v>34</v>
      </c>
      <c r="R208" s="5" t="s">
        <v>34</v>
      </c>
      <c r="S208" s="5" t="s">
        <v>500</v>
      </c>
      <c r="T208" s="5" t="s">
        <v>500</v>
      </c>
      <c r="U208" s="5" t="s">
        <v>35</v>
      </c>
      <c r="V208" s="5" t="s">
        <v>500</v>
      </c>
      <c r="W208" s="5" t="s">
        <v>500</v>
      </c>
      <c r="X208" s="5" t="s">
        <v>500</v>
      </c>
      <c r="Y208" s="5" t="s">
        <v>500</v>
      </c>
      <c r="Z208" s="5" t="s">
        <v>500</v>
      </c>
      <c r="AA208" s="5" t="s">
        <v>500</v>
      </c>
    </row>
    <row r="209" spans="1:27" ht="15.75" customHeight="1" x14ac:dyDescent="0.2">
      <c r="A209" s="5">
        <v>8</v>
      </c>
      <c r="B209" s="5">
        <v>2</v>
      </c>
      <c r="C209" s="5">
        <v>1</v>
      </c>
      <c r="D209" s="5">
        <v>0</v>
      </c>
      <c r="E209" s="5">
        <v>0</v>
      </c>
      <c r="F209" s="5" t="s">
        <v>280</v>
      </c>
      <c r="G209" s="5" t="s">
        <v>28</v>
      </c>
      <c r="H209" s="5">
        <v>50</v>
      </c>
      <c r="I209" s="5" t="s">
        <v>267</v>
      </c>
      <c r="J209" s="5">
        <v>47</v>
      </c>
      <c r="K209" s="5">
        <v>2</v>
      </c>
      <c r="L209" s="5">
        <v>3</v>
      </c>
      <c r="M209" s="5" t="s">
        <v>30</v>
      </c>
      <c r="N209" s="5" t="s">
        <v>31</v>
      </c>
      <c r="O209" s="5" t="s">
        <v>500</v>
      </c>
      <c r="P209" s="5" t="s">
        <v>500</v>
      </c>
      <c r="Q209" s="5" t="s">
        <v>38</v>
      </c>
      <c r="R209" s="5" t="s">
        <v>38</v>
      </c>
      <c r="S209" s="5" t="s">
        <v>500</v>
      </c>
      <c r="T209" s="5" t="s">
        <v>500</v>
      </c>
      <c r="U209" s="5" t="s">
        <v>272</v>
      </c>
      <c r="V209" s="5" t="s">
        <v>500</v>
      </c>
      <c r="W209" s="5" t="s">
        <v>500</v>
      </c>
      <c r="X209" s="5" t="s">
        <v>500</v>
      </c>
      <c r="Y209" s="5" t="s">
        <v>277</v>
      </c>
      <c r="Z209" s="5" t="s">
        <v>59</v>
      </c>
      <c r="AA209" s="5" t="s">
        <v>277</v>
      </c>
    </row>
    <row r="210" spans="1:27" ht="15.75" customHeight="1" x14ac:dyDescent="0.2">
      <c r="A210" s="5">
        <v>9</v>
      </c>
      <c r="B210" s="5">
        <v>2</v>
      </c>
      <c r="C210" s="5">
        <v>1</v>
      </c>
      <c r="D210" s="5">
        <v>0</v>
      </c>
      <c r="E210" s="5">
        <v>0</v>
      </c>
      <c r="F210" s="5" t="s">
        <v>571</v>
      </c>
      <c r="G210" s="5" t="s">
        <v>28</v>
      </c>
      <c r="H210" s="5">
        <v>43</v>
      </c>
      <c r="I210" s="5" t="s">
        <v>267</v>
      </c>
      <c r="J210" s="5">
        <v>37</v>
      </c>
      <c r="K210" s="5">
        <v>2</v>
      </c>
      <c r="L210" s="5">
        <v>3</v>
      </c>
      <c r="M210" s="5" t="s">
        <v>30</v>
      </c>
      <c r="N210" s="5" t="s">
        <v>31</v>
      </c>
      <c r="O210" s="5" t="s">
        <v>500</v>
      </c>
      <c r="P210" s="5" t="s">
        <v>500</v>
      </c>
      <c r="Q210" s="5" t="s">
        <v>33</v>
      </c>
      <c r="R210" s="5" t="s">
        <v>34</v>
      </c>
      <c r="S210" s="5" t="s">
        <v>500</v>
      </c>
      <c r="T210" s="5" t="s">
        <v>500</v>
      </c>
      <c r="U210" s="5" t="s">
        <v>35</v>
      </c>
      <c r="V210" s="5" t="s">
        <v>500</v>
      </c>
      <c r="W210" s="5" t="s">
        <v>500</v>
      </c>
      <c r="X210" s="5" t="s">
        <v>500</v>
      </c>
      <c r="Y210" s="5" t="s">
        <v>500</v>
      </c>
      <c r="Z210" s="5" t="s">
        <v>500</v>
      </c>
      <c r="AA210" s="5" t="s">
        <v>500</v>
      </c>
    </row>
    <row r="211" spans="1:27" ht="15.75" customHeight="1" x14ac:dyDescent="0.2">
      <c r="A211" s="5">
        <v>10</v>
      </c>
      <c r="B211" s="5">
        <v>2</v>
      </c>
      <c r="C211" s="5">
        <v>1</v>
      </c>
      <c r="D211" s="5">
        <v>0</v>
      </c>
      <c r="E211" s="5">
        <v>0</v>
      </c>
      <c r="F211" s="5" t="s">
        <v>572</v>
      </c>
      <c r="G211" s="5" t="s">
        <v>28</v>
      </c>
      <c r="H211" s="5">
        <v>44</v>
      </c>
      <c r="I211" s="5" t="s">
        <v>267</v>
      </c>
      <c r="J211" s="5">
        <v>37</v>
      </c>
      <c r="K211" s="5">
        <v>2</v>
      </c>
      <c r="L211" s="5">
        <v>3</v>
      </c>
      <c r="M211" s="5" t="s">
        <v>30</v>
      </c>
      <c r="N211" s="5" t="s">
        <v>31</v>
      </c>
      <c r="O211" s="5" t="s">
        <v>500</v>
      </c>
      <c r="P211" s="5" t="s">
        <v>500</v>
      </c>
      <c r="Q211" s="5" t="s">
        <v>33</v>
      </c>
      <c r="R211" s="5" t="s">
        <v>38</v>
      </c>
      <c r="S211" s="5" t="s">
        <v>500</v>
      </c>
      <c r="T211" s="5" t="s">
        <v>500</v>
      </c>
      <c r="U211" s="5" t="s">
        <v>283</v>
      </c>
      <c r="V211" s="5" t="s">
        <v>59</v>
      </c>
      <c r="W211" s="5" t="s">
        <v>275</v>
      </c>
      <c r="X211" s="5" t="s">
        <v>275</v>
      </c>
      <c r="Y211" s="5" t="s">
        <v>59</v>
      </c>
      <c r="Z211" s="5" t="s">
        <v>275</v>
      </c>
      <c r="AA211" s="5" t="s">
        <v>275</v>
      </c>
    </row>
    <row r="212" spans="1:27" ht="15.75" customHeight="1" x14ac:dyDescent="0.2">
      <c r="A212" s="5">
        <v>11</v>
      </c>
      <c r="B212" s="5">
        <v>2</v>
      </c>
      <c r="C212" s="5">
        <v>1</v>
      </c>
      <c r="D212" s="5">
        <v>0</v>
      </c>
      <c r="E212" s="5">
        <v>0</v>
      </c>
      <c r="F212" s="5" t="s">
        <v>284</v>
      </c>
      <c r="G212" s="5" t="s">
        <v>28</v>
      </c>
      <c r="H212" s="5">
        <v>34</v>
      </c>
      <c r="I212" s="5" t="s">
        <v>267</v>
      </c>
      <c r="J212" s="5">
        <v>47</v>
      </c>
      <c r="K212" s="5">
        <v>2</v>
      </c>
      <c r="L212" s="5">
        <v>3</v>
      </c>
      <c r="M212" s="5" t="s">
        <v>30</v>
      </c>
      <c r="N212" s="5" t="s">
        <v>31</v>
      </c>
      <c r="O212" s="5" t="s">
        <v>500</v>
      </c>
      <c r="P212" s="5" t="s">
        <v>500</v>
      </c>
      <c r="Q212" s="5" t="s">
        <v>33</v>
      </c>
      <c r="R212" s="5" t="s">
        <v>34</v>
      </c>
      <c r="S212" s="5" t="s">
        <v>500</v>
      </c>
      <c r="T212" s="5" t="s">
        <v>500</v>
      </c>
      <c r="U212" s="5" t="s">
        <v>283</v>
      </c>
      <c r="V212" s="5" t="s">
        <v>59</v>
      </c>
      <c r="W212" s="5" t="s">
        <v>275</v>
      </c>
      <c r="X212" s="5" t="s">
        <v>59</v>
      </c>
      <c r="Y212" s="5" t="s">
        <v>59</v>
      </c>
      <c r="Z212" s="5" t="s">
        <v>275</v>
      </c>
      <c r="AA212" s="5" t="s">
        <v>59</v>
      </c>
    </row>
    <row r="213" spans="1:27" ht="15.75" customHeight="1" x14ac:dyDescent="0.2">
      <c r="A213" s="5">
        <v>12</v>
      </c>
      <c r="B213" s="5">
        <v>3</v>
      </c>
      <c r="C213" s="5">
        <v>2</v>
      </c>
      <c r="D213" s="5">
        <v>0</v>
      </c>
      <c r="E213" s="5">
        <v>0</v>
      </c>
      <c r="F213" s="5" t="s">
        <v>573</v>
      </c>
      <c r="G213" s="5" t="s">
        <v>28</v>
      </c>
      <c r="H213" s="5">
        <v>34</v>
      </c>
      <c r="I213" s="5" t="s">
        <v>267</v>
      </c>
      <c r="J213" s="5">
        <v>47</v>
      </c>
      <c r="K213" s="5">
        <v>2</v>
      </c>
      <c r="L213" s="5">
        <v>5</v>
      </c>
      <c r="M213" s="5" t="s">
        <v>286</v>
      </c>
      <c r="N213" s="5" t="s">
        <v>30</v>
      </c>
      <c r="O213" s="5" t="s">
        <v>500</v>
      </c>
      <c r="P213" s="5" t="s">
        <v>500</v>
      </c>
      <c r="Q213" s="5" t="s">
        <v>33</v>
      </c>
      <c r="R213" s="5" t="s">
        <v>38</v>
      </c>
      <c r="S213" s="5" t="s">
        <v>500</v>
      </c>
      <c r="T213" s="5" t="s">
        <v>500</v>
      </c>
      <c r="U213" s="5" t="s">
        <v>54</v>
      </c>
      <c r="V213" s="5" t="s">
        <v>59</v>
      </c>
      <c r="W213" s="5" t="s">
        <v>275</v>
      </c>
      <c r="X213" s="5" t="s">
        <v>277</v>
      </c>
      <c r="Y213" s="5" t="s">
        <v>500</v>
      </c>
      <c r="Z213" s="5" t="s">
        <v>500</v>
      </c>
      <c r="AA213" s="5" t="s">
        <v>500</v>
      </c>
    </row>
    <row r="214" spans="1:27" ht="15.75" customHeight="1" x14ac:dyDescent="0.2">
      <c r="A214" s="5">
        <v>13</v>
      </c>
      <c r="B214" s="5">
        <v>2</v>
      </c>
      <c r="C214" s="5">
        <v>1</v>
      </c>
      <c r="D214" s="5">
        <v>0</v>
      </c>
      <c r="E214" s="5">
        <v>0</v>
      </c>
      <c r="F214" s="5" t="s">
        <v>287</v>
      </c>
      <c r="G214" s="5" t="s">
        <v>28</v>
      </c>
      <c r="H214" s="5">
        <v>52</v>
      </c>
      <c r="I214" s="5" t="s">
        <v>267</v>
      </c>
      <c r="J214" s="5">
        <v>47</v>
      </c>
      <c r="K214" s="5">
        <v>2</v>
      </c>
      <c r="L214" s="5">
        <v>3</v>
      </c>
      <c r="M214" s="5" t="s">
        <v>30</v>
      </c>
      <c r="N214" s="5" t="s">
        <v>31</v>
      </c>
      <c r="O214" s="5" t="s">
        <v>500</v>
      </c>
      <c r="P214" s="5" t="s">
        <v>500</v>
      </c>
      <c r="Q214" s="5" t="s">
        <v>33</v>
      </c>
      <c r="R214" s="5" t="s">
        <v>38</v>
      </c>
      <c r="S214" s="5" t="s">
        <v>500</v>
      </c>
      <c r="T214" s="5" t="s">
        <v>500</v>
      </c>
      <c r="U214" s="5" t="s">
        <v>272</v>
      </c>
      <c r="V214" s="5" t="s">
        <v>500</v>
      </c>
      <c r="W214" s="5" t="s">
        <v>500</v>
      </c>
      <c r="X214" s="5" t="s">
        <v>500</v>
      </c>
      <c r="Y214" s="5" t="s">
        <v>500</v>
      </c>
      <c r="Z214" s="5" t="s">
        <v>500</v>
      </c>
      <c r="AA214" s="5" t="s">
        <v>500</v>
      </c>
    </row>
    <row r="215" spans="1:27" ht="15.75" customHeight="1" x14ac:dyDescent="0.2">
      <c r="A215" s="5">
        <v>14</v>
      </c>
      <c r="B215" s="5">
        <v>2</v>
      </c>
      <c r="C215" s="5">
        <v>1</v>
      </c>
      <c r="D215" s="5">
        <v>0</v>
      </c>
      <c r="E215" s="5">
        <v>0</v>
      </c>
      <c r="F215" s="5" t="s">
        <v>288</v>
      </c>
      <c r="G215" s="5" t="s">
        <v>44</v>
      </c>
      <c r="H215" s="5">
        <v>27</v>
      </c>
      <c r="I215" s="5" t="s">
        <v>267</v>
      </c>
      <c r="J215" s="5">
        <v>47</v>
      </c>
      <c r="K215" s="5">
        <v>2</v>
      </c>
      <c r="L215" s="5">
        <v>3</v>
      </c>
      <c r="M215" s="5" t="s">
        <v>30</v>
      </c>
      <c r="N215" s="5" t="s">
        <v>31</v>
      </c>
      <c r="O215" s="5" t="s">
        <v>500</v>
      </c>
      <c r="P215" s="5" t="s">
        <v>500</v>
      </c>
      <c r="Q215" s="5" t="s">
        <v>33</v>
      </c>
      <c r="R215" s="5" t="s">
        <v>33</v>
      </c>
      <c r="S215" s="5" t="s">
        <v>500</v>
      </c>
      <c r="T215" s="5" t="s">
        <v>500</v>
      </c>
      <c r="U215" s="5" t="s">
        <v>58</v>
      </c>
      <c r="V215" s="5" t="s">
        <v>277</v>
      </c>
      <c r="W215" s="5" t="s">
        <v>59</v>
      </c>
      <c r="X215" s="5" t="s">
        <v>277</v>
      </c>
      <c r="Y215" s="5" t="s">
        <v>500</v>
      </c>
      <c r="Z215" s="5" t="s">
        <v>500</v>
      </c>
      <c r="AA215" s="5" t="s">
        <v>500</v>
      </c>
    </row>
    <row r="216" spans="1:27" ht="15.75" customHeight="1" x14ac:dyDescent="0.2">
      <c r="A216" s="5">
        <v>15</v>
      </c>
      <c r="B216" s="5">
        <v>2</v>
      </c>
      <c r="C216" s="5">
        <v>1</v>
      </c>
      <c r="D216" s="5">
        <v>0</v>
      </c>
      <c r="E216" s="5">
        <v>0</v>
      </c>
      <c r="F216" s="5" t="s">
        <v>574</v>
      </c>
      <c r="G216" s="5" t="s">
        <v>44</v>
      </c>
      <c r="H216" s="5">
        <v>67</v>
      </c>
      <c r="I216" s="5" t="s">
        <v>267</v>
      </c>
      <c r="J216" s="5">
        <v>47</v>
      </c>
      <c r="K216" s="5">
        <v>2</v>
      </c>
      <c r="L216" s="5">
        <v>3</v>
      </c>
      <c r="M216" s="5" t="s">
        <v>30</v>
      </c>
      <c r="N216" s="5" t="s">
        <v>31</v>
      </c>
      <c r="O216" s="5" t="s">
        <v>500</v>
      </c>
      <c r="P216" s="5" t="s">
        <v>500</v>
      </c>
      <c r="Q216" s="5" t="s">
        <v>38</v>
      </c>
      <c r="R216" s="5" t="s">
        <v>38</v>
      </c>
      <c r="S216" s="5" t="s">
        <v>500</v>
      </c>
      <c r="T216" s="5" t="s">
        <v>500</v>
      </c>
      <c r="U216" s="5" t="s">
        <v>35</v>
      </c>
      <c r="V216" s="5" t="s">
        <v>500</v>
      </c>
      <c r="W216" s="5" t="s">
        <v>500</v>
      </c>
      <c r="X216" s="5" t="s">
        <v>500</v>
      </c>
      <c r="Y216" s="5" t="s">
        <v>500</v>
      </c>
      <c r="Z216" s="5" t="s">
        <v>500</v>
      </c>
      <c r="AA216" s="5" t="s">
        <v>500</v>
      </c>
    </row>
    <row r="217" spans="1:27" ht="15.75" customHeight="1" x14ac:dyDescent="0.2">
      <c r="A217" s="5">
        <v>16</v>
      </c>
      <c r="B217" s="5">
        <v>2</v>
      </c>
      <c r="C217" s="5">
        <v>1</v>
      </c>
      <c r="D217" s="5">
        <v>0</v>
      </c>
      <c r="E217" s="5">
        <v>0</v>
      </c>
      <c r="F217" s="5" t="s">
        <v>290</v>
      </c>
      <c r="G217" s="5" t="s">
        <v>44</v>
      </c>
      <c r="H217" s="5">
        <v>58</v>
      </c>
      <c r="I217" s="5" t="s">
        <v>267</v>
      </c>
      <c r="J217" s="5">
        <v>47</v>
      </c>
      <c r="K217" s="5">
        <v>2</v>
      </c>
      <c r="L217" s="5">
        <v>3</v>
      </c>
      <c r="M217" s="5" t="s">
        <v>61</v>
      </c>
      <c r="N217" s="5" t="s">
        <v>31</v>
      </c>
      <c r="O217" s="5" t="s">
        <v>500</v>
      </c>
      <c r="P217" s="5" t="s">
        <v>500</v>
      </c>
      <c r="Q217" s="5" t="s">
        <v>33</v>
      </c>
      <c r="R217" s="5" t="s">
        <v>33</v>
      </c>
      <c r="S217" s="5" t="s">
        <v>500</v>
      </c>
      <c r="T217" s="5" t="s">
        <v>500</v>
      </c>
      <c r="U217" s="5" t="s">
        <v>35</v>
      </c>
      <c r="V217" s="5" t="s">
        <v>500</v>
      </c>
      <c r="W217" s="5" t="s">
        <v>500</v>
      </c>
      <c r="X217" s="5" t="s">
        <v>500</v>
      </c>
      <c r="Y217" s="5" t="s">
        <v>500</v>
      </c>
      <c r="Z217" s="5" t="s">
        <v>500</v>
      </c>
      <c r="AA217" s="5" t="s">
        <v>500</v>
      </c>
    </row>
    <row r="218" spans="1:27" ht="15.75" customHeight="1" x14ac:dyDescent="0.2">
      <c r="A218" s="5">
        <v>17</v>
      </c>
      <c r="B218" s="5">
        <v>2</v>
      </c>
      <c r="C218" s="5">
        <v>3</v>
      </c>
      <c r="D218" s="5">
        <v>0</v>
      </c>
      <c r="E218" s="5">
        <v>0</v>
      </c>
      <c r="F218" s="5" t="s">
        <v>291</v>
      </c>
      <c r="G218" s="5" t="s">
        <v>44</v>
      </c>
      <c r="H218" s="5">
        <v>49</v>
      </c>
      <c r="I218" s="5" t="s">
        <v>267</v>
      </c>
      <c r="J218" s="5">
        <v>37</v>
      </c>
      <c r="K218" s="5">
        <v>2</v>
      </c>
      <c r="L218" s="5">
        <v>5</v>
      </c>
      <c r="M218" s="5" t="s">
        <v>31</v>
      </c>
      <c r="N218" s="5" t="s">
        <v>292</v>
      </c>
      <c r="O218" s="5" t="s">
        <v>500</v>
      </c>
      <c r="P218" s="5" t="s">
        <v>500</v>
      </c>
      <c r="Q218" s="5" t="s">
        <v>33</v>
      </c>
      <c r="R218" s="5" t="s">
        <v>34</v>
      </c>
      <c r="S218" s="5" t="s">
        <v>500</v>
      </c>
      <c r="T218" s="5" t="s">
        <v>500</v>
      </c>
      <c r="U218" s="5" t="s">
        <v>272</v>
      </c>
      <c r="V218" s="5" t="s">
        <v>500</v>
      </c>
      <c r="W218" s="5" t="s">
        <v>500</v>
      </c>
      <c r="X218" s="5" t="s">
        <v>500</v>
      </c>
      <c r="Y218" s="5" t="s">
        <v>500</v>
      </c>
      <c r="Z218" s="5" t="s">
        <v>500</v>
      </c>
      <c r="AA218" s="5" t="s">
        <v>500</v>
      </c>
    </row>
    <row r="219" spans="1:27" ht="15.75" customHeight="1" x14ac:dyDescent="0.2">
      <c r="A219" s="5">
        <v>18</v>
      </c>
      <c r="B219" s="5">
        <v>2</v>
      </c>
      <c r="C219" s="5">
        <v>1</v>
      </c>
      <c r="D219" s="5">
        <v>0</v>
      </c>
      <c r="E219" s="5">
        <v>0</v>
      </c>
      <c r="F219" s="5" t="s">
        <v>293</v>
      </c>
      <c r="G219" s="5" t="s">
        <v>44</v>
      </c>
      <c r="H219" s="5">
        <v>70</v>
      </c>
      <c r="I219" s="5" t="s">
        <v>267</v>
      </c>
      <c r="J219" s="5">
        <v>37</v>
      </c>
      <c r="K219" s="5">
        <v>2</v>
      </c>
      <c r="L219" s="5">
        <v>3</v>
      </c>
      <c r="M219" s="5" t="s">
        <v>133</v>
      </c>
      <c r="N219" s="5" t="s">
        <v>31</v>
      </c>
      <c r="O219" s="5" t="s">
        <v>500</v>
      </c>
      <c r="P219" s="5" t="s">
        <v>500</v>
      </c>
      <c r="Q219" s="5" t="s">
        <v>33</v>
      </c>
      <c r="R219" s="5" t="s">
        <v>34</v>
      </c>
      <c r="S219" s="5" t="s">
        <v>500</v>
      </c>
      <c r="T219" s="5" t="s">
        <v>500</v>
      </c>
      <c r="U219" s="5" t="s">
        <v>35</v>
      </c>
      <c r="V219" s="5" t="s">
        <v>500</v>
      </c>
      <c r="W219" s="5" t="s">
        <v>500</v>
      </c>
      <c r="X219" s="5" t="s">
        <v>500</v>
      </c>
      <c r="Y219" s="5" t="s">
        <v>500</v>
      </c>
      <c r="Z219" s="5" t="s">
        <v>500</v>
      </c>
      <c r="AA219" s="5" t="s">
        <v>500</v>
      </c>
    </row>
    <row r="220" spans="1:27" ht="15.75" customHeight="1" x14ac:dyDescent="0.2">
      <c r="A220" s="5">
        <v>19</v>
      </c>
      <c r="B220" s="5">
        <v>2</v>
      </c>
      <c r="C220" s="5">
        <v>1</v>
      </c>
      <c r="D220" s="5">
        <v>0</v>
      </c>
      <c r="E220" s="5">
        <v>0</v>
      </c>
      <c r="F220" s="5" t="s">
        <v>294</v>
      </c>
      <c r="G220" s="5" t="s">
        <v>44</v>
      </c>
      <c r="H220" s="5">
        <v>55</v>
      </c>
      <c r="I220" s="5" t="s">
        <v>267</v>
      </c>
      <c r="J220" s="5">
        <v>47</v>
      </c>
      <c r="K220" s="5">
        <v>2</v>
      </c>
      <c r="L220" s="5">
        <v>3</v>
      </c>
      <c r="M220" s="5" t="s">
        <v>30</v>
      </c>
      <c r="N220" s="5" t="s">
        <v>31</v>
      </c>
      <c r="O220" s="5" t="s">
        <v>500</v>
      </c>
      <c r="P220" s="5" t="s">
        <v>500</v>
      </c>
      <c r="Q220" s="5" t="s">
        <v>38</v>
      </c>
      <c r="R220" s="5" t="s">
        <v>38</v>
      </c>
      <c r="S220" s="5" t="s">
        <v>500</v>
      </c>
      <c r="T220" s="5" t="s">
        <v>500</v>
      </c>
      <c r="U220" s="5" t="s">
        <v>58</v>
      </c>
      <c r="V220" s="5" t="s">
        <v>275</v>
      </c>
      <c r="W220" s="5" t="s">
        <v>276</v>
      </c>
      <c r="X220" s="5" t="s">
        <v>277</v>
      </c>
      <c r="Y220" s="5" t="s">
        <v>275</v>
      </c>
      <c r="Z220" s="5" t="s">
        <v>276</v>
      </c>
      <c r="AA220" s="5" t="s">
        <v>277</v>
      </c>
    </row>
    <row r="221" spans="1:27" ht="15.75" customHeight="1" x14ac:dyDescent="0.2">
      <c r="A221" s="5">
        <v>20</v>
      </c>
      <c r="B221" s="5">
        <v>2</v>
      </c>
      <c r="C221" s="5">
        <v>1</v>
      </c>
      <c r="D221" s="5">
        <v>0</v>
      </c>
      <c r="E221" s="5">
        <v>0</v>
      </c>
      <c r="F221" s="5" t="s">
        <v>575</v>
      </c>
      <c r="G221" s="5" t="s">
        <v>28</v>
      </c>
      <c r="H221" s="5">
        <v>43</v>
      </c>
      <c r="I221" s="5" t="s">
        <v>267</v>
      </c>
      <c r="J221" s="5">
        <v>47</v>
      </c>
      <c r="K221" s="5">
        <v>2</v>
      </c>
      <c r="L221" s="5">
        <v>3</v>
      </c>
      <c r="M221" s="5" t="s">
        <v>42</v>
      </c>
      <c r="N221" s="5" t="s">
        <v>31</v>
      </c>
      <c r="O221" s="5" t="s">
        <v>500</v>
      </c>
      <c r="P221" s="5" t="s">
        <v>500</v>
      </c>
      <c r="Q221" s="5" t="s">
        <v>33</v>
      </c>
      <c r="R221" s="5" t="s">
        <v>34</v>
      </c>
      <c r="S221" s="5" t="s">
        <v>500</v>
      </c>
      <c r="T221" s="5" t="s">
        <v>500</v>
      </c>
      <c r="U221" s="5" t="s">
        <v>58</v>
      </c>
      <c r="V221" s="5" t="s">
        <v>500</v>
      </c>
      <c r="W221" s="5" t="s">
        <v>500</v>
      </c>
      <c r="X221" s="5" t="s">
        <v>500</v>
      </c>
      <c r="Y221" s="5" t="s">
        <v>277</v>
      </c>
      <c r="Z221" s="5" t="s">
        <v>59</v>
      </c>
      <c r="AA221" s="5" t="s">
        <v>277</v>
      </c>
    </row>
    <row r="222" spans="1:27" ht="15.75" customHeight="1" x14ac:dyDescent="0.2">
      <c r="A222" s="5">
        <v>21</v>
      </c>
      <c r="B222" s="5">
        <v>2</v>
      </c>
      <c r="C222" s="5">
        <v>1</v>
      </c>
      <c r="D222" s="5">
        <v>0</v>
      </c>
      <c r="E222" s="5">
        <v>0</v>
      </c>
      <c r="F222" s="5" t="s">
        <v>576</v>
      </c>
      <c r="G222" s="5" t="s">
        <v>28</v>
      </c>
      <c r="H222" s="5">
        <v>39</v>
      </c>
      <c r="I222" s="5" t="s">
        <v>267</v>
      </c>
      <c r="J222" s="5">
        <v>47</v>
      </c>
      <c r="K222" s="5">
        <v>2</v>
      </c>
      <c r="L222" s="5">
        <v>3</v>
      </c>
      <c r="M222" s="5" t="s">
        <v>30</v>
      </c>
      <c r="N222" s="5" t="s">
        <v>31</v>
      </c>
      <c r="O222" s="5" t="s">
        <v>500</v>
      </c>
      <c r="P222" s="5" t="s">
        <v>500</v>
      </c>
      <c r="Q222" s="5" t="s">
        <v>33</v>
      </c>
      <c r="R222" s="5" t="s">
        <v>34</v>
      </c>
      <c r="S222" s="5" t="s">
        <v>500</v>
      </c>
      <c r="T222" s="5" t="s">
        <v>500</v>
      </c>
      <c r="U222" s="5" t="s">
        <v>35</v>
      </c>
      <c r="V222" s="5" t="s">
        <v>500</v>
      </c>
      <c r="W222" s="5" t="s">
        <v>500</v>
      </c>
      <c r="X222" s="5" t="s">
        <v>500</v>
      </c>
      <c r="Y222" s="5" t="s">
        <v>500</v>
      </c>
      <c r="Z222" s="5" t="s">
        <v>500</v>
      </c>
      <c r="AA222" s="5" t="s">
        <v>500</v>
      </c>
    </row>
    <row r="223" spans="1:27" ht="15.75" customHeight="1" x14ac:dyDescent="0.2">
      <c r="A223" s="5">
        <v>22</v>
      </c>
      <c r="B223" s="5">
        <v>2</v>
      </c>
      <c r="C223" s="5">
        <v>1</v>
      </c>
      <c r="D223" s="5">
        <v>0</v>
      </c>
      <c r="E223" s="5">
        <v>0</v>
      </c>
      <c r="F223" s="5" t="s">
        <v>297</v>
      </c>
      <c r="G223" s="5" t="s">
        <v>44</v>
      </c>
      <c r="H223" s="5">
        <v>56</v>
      </c>
      <c r="I223" s="5" t="s">
        <v>267</v>
      </c>
      <c r="J223" s="5">
        <v>37</v>
      </c>
      <c r="K223" s="5">
        <v>2</v>
      </c>
      <c r="L223" s="5">
        <v>3</v>
      </c>
      <c r="M223" s="5" t="s">
        <v>30</v>
      </c>
      <c r="N223" s="5" t="s">
        <v>133</v>
      </c>
      <c r="O223" s="5" t="s">
        <v>500</v>
      </c>
      <c r="P223" s="5" t="s">
        <v>500</v>
      </c>
      <c r="Q223" s="5" t="s">
        <v>33</v>
      </c>
      <c r="R223" s="5" t="s">
        <v>34</v>
      </c>
      <c r="S223" s="5" t="s">
        <v>500</v>
      </c>
      <c r="T223" s="5" t="s">
        <v>500</v>
      </c>
      <c r="U223" s="5" t="s">
        <v>58</v>
      </c>
      <c r="V223" s="5" t="s">
        <v>500</v>
      </c>
      <c r="W223" s="5" t="s">
        <v>500</v>
      </c>
      <c r="X223" s="5" t="s">
        <v>500</v>
      </c>
      <c r="Y223" s="5" t="s">
        <v>59</v>
      </c>
      <c r="Z223" s="5" t="s">
        <v>276</v>
      </c>
      <c r="AA223" s="5" t="s">
        <v>276</v>
      </c>
    </row>
    <row r="224" spans="1:27" ht="15.75" customHeight="1" x14ac:dyDescent="0.2">
      <c r="A224" s="5">
        <v>23</v>
      </c>
      <c r="B224" s="5">
        <v>2</v>
      </c>
      <c r="C224" s="5">
        <v>2</v>
      </c>
      <c r="D224" s="5">
        <v>0</v>
      </c>
      <c r="E224" s="5">
        <v>0</v>
      </c>
      <c r="F224" s="5" t="s">
        <v>577</v>
      </c>
      <c r="G224" s="5" t="s">
        <v>28</v>
      </c>
      <c r="H224" s="5">
        <v>41</v>
      </c>
      <c r="I224" s="5" t="s">
        <v>267</v>
      </c>
      <c r="J224" s="5">
        <v>37</v>
      </c>
      <c r="K224" s="5">
        <v>2</v>
      </c>
      <c r="L224" s="5">
        <v>4</v>
      </c>
      <c r="M224" s="5" t="s">
        <v>61</v>
      </c>
      <c r="N224" s="5" t="s">
        <v>30</v>
      </c>
      <c r="O224" s="5" t="s">
        <v>500</v>
      </c>
      <c r="P224" s="5" t="s">
        <v>500</v>
      </c>
      <c r="Q224" s="5" t="s">
        <v>33</v>
      </c>
      <c r="R224" s="5" t="s">
        <v>33</v>
      </c>
      <c r="S224" s="5" t="s">
        <v>500</v>
      </c>
      <c r="T224" s="5" t="s">
        <v>500</v>
      </c>
      <c r="U224" s="5" t="s">
        <v>283</v>
      </c>
      <c r="V224" s="5" t="s">
        <v>276</v>
      </c>
      <c r="W224" s="5" t="s">
        <v>275</v>
      </c>
      <c r="X224" s="5" t="s">
        <v>277</v>
      </c>
      <c r="Y224" s="5" t="s">
        <v>276</v>
      </c>
      <c r="Z224" s="5" t="s">
        <v>275</v>
      </c>
      <c r="AA224" s="5" t="s">
        <v>277</v>
      </c>
    </row>
    <row r="225" spans="1:27" ht="15.75" customHeight="1" x14ac:dyDescent="0.2">
      <c r="A225" s="5">
        <v>24</v>
      </c>
      <c r="B225" s="5">
        <v>2</v>
      </c>
      <c r="C225" s="5">
        <v>1</v>
      </c>
      <c r="D225" s="5">
        <v>0</v>
      </c>
      <c r="E225" s="5">
        <v>0</v>
      </c>
      <c r="F225" s="5" t="s">
        <v>578</v>
      </c>
      <c r="G225" s="5" t="s">
        <v>28</v>
      </c>
      <c r="H225" s="5">
        <v>29</v>
      </c>
      <c r="I225" s="5" t="s">
        <v>267</v>
      </c>
      <c r="J225" s="5">
        <v>47</v>
      </c>
      <c r="K225" s="5">
        <v>2</v>
      </c>
      <c r="L225" s="5">
        <v>3</v>
      </c>
      <c r="M225" s="5" t="s">
        <v>30</v>
      </c>
      <c r="N225" s="5" t="s">
        <v>31</v>
      </c>
      <c r="O225" s="5" t="s">
        <v>500</v>
      </c>
      <c r="P225" s="5" t="s">
        <v>500</v>
      </c>
      <c r="Q225" s="5" t="s">
        <v>33</v>
      </c>
      <c r="R225" s="5" t="s">
        <v>33</v>
      </c>
      <c r="S225" s="5" t="s">
        <v>500</v>
      </c>
      <c r="T225" s="5" t="s">
        <v>500</v>
      </c>
      <c r="U225" s="5" t="s">
        <v>283</v>
      </c>
      <c r="V225" s="5" t="s">
        <v>59</v>
      </c>
      <c r="W225" s="5" t="s">
        <v>59</v>
      </c>
      <c r="X225" s="5" t="s">
        <v>277</v>
      </c>
      <c r="Y225" s="5" t="s">
        <v>59</v>
      </c>
      <c r="Z225" s="5" t="s">
        <v>277</v>
      </c>
      <c r="AA225" s="5" t="s">
        <v>277</v>
      </c>
    </row>
    <row r="226" spans="1:27" ht="15.75" customHeight="1" x14ac:dyDescent="0.2">
      <c r="A226" s="5">
        <v>25</v>
      </c>
      <c r="B226" s="5">
        <v>2</v>
      </c>
      <c r="C226" s="5">
        <v>2</v>
      </c>
      <c r="D226" s="5">
        <v>0</v>
      </c>
      <c r="E226" s="5">
        <v>0</v>
      </c>
      <c r="F226" s="5" t="s">
        <v>300</v>
      </c>
      <c r="G226" s="5" t="s">
        <v>44</v>
      </c>
      <c r="H226" s="5">
        <v>74</v>
      </c>
      <c r="I226" s="5" t="s">
        <v>267</v>
      </c>
      <c r="J226" s="5">
        <v>47</v>
      </c>
      <c r="K226" s="5">
        <v>2</v>
      </c>
      <c r="L226" s="5">
        <v>4</v>
      </c>
      <c r="M226" s="5" t="s">
        <v>30</v>
      </c>
      <c r="N226" s="5" t="s">
        <v>47</v>
      </c>
      <c r="O226" s="5" t="s">
        <v>500</v>
      </c>
      <c r="P226" s="5" t="s">
        <v>500</v>
      </c>
      <c r="Q226" s="5" t="s">
        <v>33</v>
      </c>
      <c r="R226" s="5" t="s">
        <v>38</v>
      </c>
      <c r="S226" s="5" t="s">
        <v>500</v>
      </c>
      <c r="T226" s="5" t="s">
        <v>500</v>
      </c>
      <c r="U226" s="5" t="s">
        <v>58</v>
      </c>
      <c r="V226" s="5" t="s">
        <v>500</v>
      </c>
      <c r="W226" s="5" t="s">
        <v>500</v>
      </c>
      <c r="X226" s="5" t="s">
        <v>500</v>
      </c>
      <c r="Y226" s="5" t="s">
        <v>277</v>
      </c>
      <c r="Z226" s="5" t="s">
        <v>59</v>
      </c>
      <c r="AA226" s="5" t="s">
        <v>277</v>
      </c>
    </row>
    <row r="227" spans="1:27" ht="15.75" customHeight="1" x14ac:dyDescent="0.2">
      <c r="A227" s="5">
        <v>26</v>
      </c>
      <c r="B227" s="5">
        <v>2</v>
      </c>
      <c r="C227" s="5">
        <v>1</v>
      </c>
      <c r="D227" s="5">
        <v>0</v>
      </c>
      <c r="E227" s="5">
        <v>0</v>
      </c>
      <c r="F227" s="5" t="s">
        <v>579</v>
      </c>
      <c r="G227" s="5" t="s">
        <v>28</v>
      </c>
      <c r="H227" s="5">
        <v>44</v>
      </c>
      <c r="I227" s="5" t="s">
        <v>267</v>
      </c>
      <c r="J227" s="5">
        <v>37</v>
      </c>
      <c r="K227" s="5">
        <v>2</v>
      </c>
      <c r="L227" s="5">
        <v>3</v>
      </c>
      <c r="M227" s="5" t="s">
        <v>42</v>
      </c>
      <c r="N227" s="5" t="s">
        <v>31</v>
      </c>
      <c r="O227" s="5" t="s">
        <v>500</v>
      </c>
      <c r="P227" s="5" t="s">
        <v>500</v>
      </c>
      <c r="Q227" s="5" t="s">
        <v>33</v>
      </c>
      <c r="R227" s="5" t="s">
        <v>38</v>
      </c>
      <c r="S227" s="5" t="s">
        <v>500</v>
      </c>
      <c r="T227" s="5" t="s">
        <v>500</v>
      </c>
      <c r="U227" s="5" t="s">
        <v>35</v>
      </c>
      <c r="V227" s="5" t="s">
        <v>500</v>
      </c>
      <c r="W227" s="5" t="s">
        <v>500</v>
      </c>
      <c r="X227" s="5" t="s">
        <v>500</v>
      </c>
      <c r="Y227" s="5" t="s">
        <v>500</v>
      </c>
      <c r="Z227" s="5" t="s">
        <v>500</v>
      </c>
      <c r="AA227" s="5" t="s">
        <v>500</v>
      </c>
    </row>
    <row r="228" spans="1:27" ht="15.75" customHeight="1" x14ac:dyDescent="0.2">
      <c r="A228" s="5">
        <v>27</v>
      </c>
      <c r="B228" s="5">
        <v>2</v>
      </c>
      <c r="C228" s="5">
        <v>1</v>
      </c>
      <c r="D228" s="5">
        <v>0</v>
      </c>
      <c r="E228" s="5">
        <v>0</v>
      </c>
      <c r="F228" s="5" t="s">
        <v>580</v>
      </c>
      <c r="G228" s="5" t="s">
        <v>28</v>
      </c>
      <c r="H228" s="5">
        <v>54</v>
      </c>
      <c r="I228" s="5" t="s">
        <v>267</v>
      </c>
      <c r="J228" s="5">
        <v>47</v>
      </c>
      <c r="K228" s="5">
        <v>2</v>
      </c>
      <c r="L228" s="5">
        <v>3</v>
      </c>
      <c r="M228" s="5" t="s">
        <v>30</v>
      </c>
      <c r="N228" s="5" t="s">
        <v>31</v>
      </c>
      <c r="O228" s="5" t="s">
        <v>500</v>
      </c>
      <c r="P228" s="5" t="s">
        <v>500</v>
      </c>
      <c r="Q228" s="5" t="s">
        <v>33</v>
      </c>
      <c r="R228" s="5" t="s">
        <v>38</v>
      </c>
      <c r="S228" s="5" t="s">
        <v>500</v>
      </c>
      <c r="T228" s="5" t="s">
        <v>500</v>
      </c>
      <c r="U228" s="5" t="s">
        <v>35</v>
      </c>
      <c r="V228" s="5" t="s">
        <v>500</v>
      </c>
      <c r="W228" s="5" t="s">
        <v>500</v>
      </c>
      <c r="X228" s="5" t="s">
        <v>500</v>
      </c>
      <c r="Y228" s="5" t="s">
        <v>500</v>
      </c>
      <c r="Z228" s="5" t="s">
        <v>500</v>
      </c>
      <c r="AA228" s="5" t="s">
        <v>500</v>
      </c>
    </row>
    <row r="229" spans="1:27" ht="15.75" customHeight="1" x14ac:dyDescent="0.2">
      <c r="A229" s="5">
        <v>28</v>
      </c>
      <c r="B229" s="5">
        <v>2</v>
      </c>
      <c r="C229" s="5">
        <v>1</v>
      </c>
      <c r="D229" s="5">
        <v>0</v>
      </c>
      <c r="E229" s="5">
        <v>0</v>
      </c>
      <c r="F229" s="5" t="s">
        <v>303</v>
      </c>
      <c r="G229" s="5" t="s">
        <v>44</v>
      </c>
      <c r="H229" s="5">
        <v>48</v>
      </c>
      <c r="I229" s="5" t="s">
        <v>267</v>
      </c>
      <c r="J229" s="5">
        <v>37</v>
      </c>
      <c r="K229" s="5">
        <v>2</v>
      </c>
      <c r="L229" s="5">
        <v>3</v>
      </c>
      <c r="M229" s="5" t="s">
        <v>30</v>
      </c>
      <c r="N229" s="5" t="s">
        <v>31</v>
      </c>
      <c r="O229" s="5" t="s">
        <v>500</v>
      </c>
      <c r="P229" s="5" t="s">
        <v>500</v>
      </c>
      <c r="Q229" s="5" t="s">
        <v>33</v>
      </c>
      <c r="R229" s="5" t="s">
        <v>38</v>
      </c>
      <c r="S229" s="5" t="s">
        <v>500</v>
      </c>
      <c r="T229" s="5" t="s">
        <v>500</v>
      </c>
      <c r="U229" s="5" t="s">
        <v>283</v>
      </c>
      <c r="V229" s="5" t="s">
        <v>59</v>
      </c>
      <c r="W229" s="5" t="s">
        <v>276</v>
      </c>
      <c r="X229" s="5" t="s">
        <v>277</v>
      </c>
      <c r="Y229" s="5" t="s">
        <v>59</v>
      </c>
      <c r="Z229" s="5" t="s">
        <v>276</v>
      </c>
      <c r="AA229" s="5" t="s">
        <v>277</v>
      </c>
    </row>
    <row r="230" spans="1:27" ht="15.75" customHeight="1" x14ac:dyDescent="0.2">
      <c r="A230" s="5">
        <v>29</v>
      </c>
      <c r="B230" s="5">
        <v>2</v>
      </c>
      <c r="C230" s="5">
        <v>1</v>
      </c>
      <c r="D230" s="5">
        <v>0</v>
      </c>
      <c r="E230" s="5">
        <v>0</v>
      </c>
      <c r="F230" s="5" t="s">
        <v>304</v>
      </c>
      <c r="G230" s="5" t="s">
        <v>44</v>
      </c>
      <c r="H230" s="5">
        <v>30</v>
      </c>
      <c r="I230" s="5" t="s">
        <v>267</v>
      </c>
      <c r="J230" s="5">
        <v>37</v>
      </c>
      <c r="K230" s="5">
        <v>2</v>
      </c>
      <c r="L230" s="5">
        <v>3</v>
      </c>
      <c r="M230" s="5" t="s">
        <v>30</v>
      </c>
      <c r="N230" s="5" t="s">
        <v>31</v>
      </c>
      <c r="O230" s="5" t="s">
        <v>500</v>
      </c>
      <c r="P230" s="5" t="s">
        <v>500</v>
      </c>
      <c r="Q230" s="5" t="s">
        <v>33</v>
      </c>
      <c r="R230" s="5" t="s">
        <v>34</v>
      </c>
      <c r="S230" s="5" t="s">
        <v>500</v>
      </c>
      <c r="T230" s="5" t="s">
        <v>500</v>
      </c>
      <c r="U230" s="5" t="s">
        <v>58</v>
      </c>
      <c r="V230" s="5" t="s">
        <v>500</v>
      </c>
      <c r="W230" s="5" t="s">
        <v>500</v>
      </c>
      <c r="X230" s="5" t="s">
        <v>500</v>
      </c>
      <c r="Y230" s="5" t="s">
        <v>59</v>
      </c>
      <c r="Z230" s="5" t="s">
        <v>59</v>
      </c>
      <c r="AA230" s="5" t="s">
        <v>277</v>
      </c>
    </row>
    <row r="231" spans="1:27" ht="15.75" customHeight="1" x14ac:dyDescent="0.2">
      <c r="A231" s="5">
        <v>30</v>
      </c>
      <c r="B231" s="5">
        <v>2</v>
      </c>
      <c r="C231" s="5">
        <v>1</v>
      </c>
      <c r="D231" s="5">
        <v>0</v>
      </c>
      <c r="E231" s="5">
        <v>0</v>
      </c>
      <c r="F231" s="5" t="s">
        <v>305</v>
      </c>
      <c r="G231" s="5" t="s">
        <v>44</v>
      </c>
      <c r="H231" s="5">
        <v>48</v>
      </c>
      <c r="I231" s="5" t="s">
        <v>267</v>
      </c>
      <c r="J231" s="5">
        <v>47</v>
      </c>
      <c r="K231" s="5">
        <v>2</v>
      </c>
      <c r="L231" s="5">
        <v>3</v>
      </c>
      <c r="M231" s="5" t="s">
        <v>61</v>
      </c>
      <c r="N231" s="5" t="s">
        <v>31</v>
      </c>
      <c r="O231" s="5" t="s">
        <v>500</v>
      </c>
      <c r="P231" s="5" t="s">
        <v>500</v>
      </c>
      <c r="Q231" s="5" t="s">
        <v>33</v>
      </c>
      <c r="R231" s="5" t="s">
        <v>34</v>
      </c>
      <c r="S231" s="5" t="s">
        <v>500</v>
      </c>
      <c r="T231" s="5" t="s">
        <v>500</v>
      </c>
      <c r="U231" s="5" t="s">
        <v>35</v>
      </c>
      <c r="V231" s="5" t="s">
        <v>500</v>
      </c>
      <c r="W231" s="5" t="s">
        <v>500</v>
      </c>
      <c r="X231" s="5" t="s">
        <v>500</v>
      </c>
      <c r="Y231" s="5" t="s">
        <v>500</v>
      </c>
      <c r="Z231" s="5" t="s">
        <v>500</v>
      </c>
      <c r="AA231" s="5" t="s">
        <v>500</v>
      </c>
    </row>
    <row r="232" spans="1:27" ht="15.75" customHeight="1" x14ac:dyDescent="0.2">
      <c r="A232" s="5">
        <v>31</v>
      </c>
      <c r="B232" s="5">
        <v>2</v>
      </c>
      <c r="C232" s="5">
        <v>1</v>
      </c>
      <c r="D232" s="5">
        <v>0</v>
      </c>
      <c r="E232" s="5">
        <v>0</v>
      </c>
      <c r="F232" s="5" t="s">
        <v>306</v>
      </c>
      <c r="G232" s="5" t="s">
        <v>28</v>
      </c>
      <c r="H232" s="5">
        <v>36</v>
      </c>
      <c r="I232" s="5" t="s">
        <v>267</v>
      </c>
      <c r="J232" s="5">
        <v>47</v>
      </c>
      <c r="K232" s="5">
        <v>2</v>
      </c>
      <c r="L232" s="5">
        <v>3</v>
      </c>
      <c r="M232" s="5" t="s">
        <v>30</v>
      </c>
      <c r="N232" s="5" t="s">
        <v>31</v>
      </c>
      <c r="O232" s="5" t="s">
        <v>500</v>
      </c>
      <c r="P232" s="5" t="s">
        <v>500</v>
      </c>
      <c r="Q232" s="5" t="s">
        <v>33</v>
      </c>
      <c r="R232" s="5" t="s">
        <v>38</v>
      </c>
      <c r="S232" s="5" t="s">
        <v>500</v>
      </c>
      <c r="T232" s="5" t="s">
        <v>500</v>
      </c>
      <c r="U232" s="5" t="s">
        <v>35</v>
      </c>
      <c r="V232" s="5" t="s">
        <v>500</v>
      </c>
      <c r="W232" s="5" t="s">
        <v>500</v>
      </c>
      <c r="X232" s="5" t="s">
        <v>500</v>
      </c>
      <c r="Y232" s="5" t="s">
        <v>500</v>
      </c>
      <c r="Z232" s="5" t="s">
        <v>500</v>
      </c>
      <c r="AA232" s="5" t="s">
        <v>500</v>
      </c>
    </row>
    <row r="233" spans="1:27" ht="15.75" customHeight="1" x14ac:dyDescent="0.2">
      <c r="A233" s="5">
        <v>32</v>
      </c>
      <c r="B233" s="5">
        <v>2</v>
      </c>
      <c r="C233" s="5">
        <v>1</v>
      </c>
      <c r="D233" s="5">
        <v>1</v>
      </c>
      <c r="E233" s="5">
        <v>0</v>
      </c>
      <c r="F233" s="5" t="s">
        <v>307</v>
      </c>
      <c r="G233" s="5" t="s">
        <v>28</v>
      </c>
      <c r="H233" s="5">
        <v>28</v>
      </c>
      <c r="I233" s="5" t="s">
        <v>267</v>
      </c>
      <c r="J233" s="5">
        <v>37</v>
      </c>
      <c r="K233" s="5">
        <v>3</v>
      </c>
      <c r="L233" s="5">
        <v>4</v>
      </c>
      <c r="M233" s="5" t="s">
        <v>30</v>
      </c>
      <c r="N233" s="5" t="s">
        <v>31</v>
      </c>
      <c r="O233" s="5" t="s">
        <v>31</v>
      </c>
      <c r="P233" s="5" t="s">
        <v>500</v>
      </c>
      <c r="Q233" s="5" t="s">
        <v>33</v>
      </c>
      <c r="R233" s="5" t="s">
        <v>38</v>
      </c>
      <c r="S233" s="5" t="s">
        <v>38</v>
      </c>
      <c r="T233" s="5" t="s">
        <v>500</v>
      </c>
      <c r="U233" s="5" t="s">
        <v>308</v>
      </c>
      <c r="V233" s="5" t="s">
        <v>500</v>
      </c>
      <c r="W233" s="5" t="s">
        <v>500</v>
      </c>
      <c r="X233" s="5" t="s">
        <v>500</v>
      </c>
      <c r="Y233" s="5" t="s">
        <v>500</v>
      </c>
      <c r="Z233" s="5" t="s">
        <v>500</v>
      </c>
      <c r="AA233" s="5" t="s">
        <v>500</v>
      </c>
    </row>
    <row r="234" spans="1:27" ht="15.75" customHeight="1" x14ac:dyDescent="0.2">
      <c r="A234" s="5">
        <v>33</v>
      </c>
      <c r="B234" s="5">
        <v>2</v>
      </c>
      <c r="C234" s="5">
        <v>1</v>
      </c>
      <c r="D234" s="5">
        <v>0</v>
      </c>
      <c r="E234" s="5">
        <v>0</v>
      </c>
      <c r="F234" s="5" t="s">
        <v>581</v>
      </c>
      <c r="G234" s="5" t="s">
        <v>44</v>
      </c>
      <c r="H234" s="5">
        <v>43</v>
      </c>
      <c r="I234" s="5" t="s">
        <v>267</v>
      </c>
      <c r="J234" s="5">
        <v>47</v>
      </c>
      <c r="K234" s="5">
        <v>2</v>
      </c>
      <c r="L234" s="5">
        <v>3</v>
      </c>
      <c r="M234" s="5" t="s">
        <v>30</v>
      </c>
      <c r="N234" s="5" t="s">
        <v>31</v>
      </c>
      <c r="O234" s="5" t="s">
        <v>500</v>
      </c>
      <c r="P234" s="5" t="s">
        <v>500</v>
      </c>
      <c r="Q234" s="5" t="s">
        <v>33</v>
      </c>
      <c r="R234" s="5" t="s">
        <v>33</v>
      </c>
      <c r="S234" s="5" t="s">
        <v>500</v>
      </c>
      <c r="T234" s="5" t="s">
        <v>500</v>
      </c>
      <c r="U234" s="5" t="s">
        <v>35</v>
      </c>
      <c r="V234" s="5" t="s">
        <v>500</v>
      </c>
      <c r="W234" s="5" t="s">
        <v>500</v>
      </c>
      <c r="X234" s="5" t="s">
        <v>500</v>
      </c>
      <c r="Y234" s="5" t="s">
        <v>500</v>
      </c>
      <c r="Z234" s="5" t="s">
        <v>500</v>
      </c>
      <c r="AA234" s="5" t="s">
        <v>500</v>
      </c>
    </row>
    <row r="235" spans="1:27" ht="15.75" customHeight="1" x14ac:dyDescent="0.2">
      <c r="A235" s="5">
        <v>34</v>
      </c>
      <c r="B235" s="5">
        <v>1</v>
      </c>
      <c r="C235" s="5">
        <v>1</v>
      </c>
      <c r="D235" s="5">
        <v>1</v>
      </c>
      <c r="E235" s="5">
        <v>0</v>
      </c>
      <c r="F235" s="5" t="s">
        <v>310</v>
      </c>
      <c r="G235" s="5" t="s">
        <v>44</v>
      </c>
      <c r="H235" s="5">
        <v>42</v>
      </c>
      <c r="I235" s="5" t="s">
        <v>267</v>
      </c>
      <c r="J235" s="5">
        <v>47</v>
      </c>
      <c r="K235" s="5">
        <v>3</v>
      </c>
      <c r="L235" s="5">
        <v>3</v>
      </c>
      <c r="M235" s="5" t="s">
        <v>31</v>
      </c>
      <c r="N235" s="5" t="s">
        <v>47</v>
      </c>
      <c r="O235" s="5" t="s">
        <v>31</v>
      </c>
      <c r="P235" s="5" t="s">
        <v>500</v>
      </c>
      <c r="Q235" s="5" t="s">
        <v>33</v>
      </c>
      <c r="R235" s="5" t="s">
        <v>34</v>
      </c>
      <c r="S235" s="5" t="s">
        <v>34</v>
      </c>
      <c r="T235" s="5" t="s">
        <v>500</v>
      </c>
      <c r="U235" s="5" t="s">
        <v>311</v>
      </c>
      <c r="V235" s="5" t="s">
        <v>500</v>
      </c>
      <c r="W235" s="5" t="s">
        <v>500</v>
      </c>
      <c r="X235" s="5" t="s">
        <v>500</v>
      </c>
      <c r="Y235" s="5" t="s">
        <v>59</v>
      </c>
      <c r="Z235" s="5" t="s">
        <v>59</v>
      </c>
      <c r="AA235" s="5" t="s">
        <v>277</v>
      </c>
    </row>
    <row r="236" spans="1:27" ht="15.75" customHeight="1" x14ac:dyDescent="0.2">
      <c r="A236" s="5">
        <v>35</v>
      </c>
      <c r="B236" s="5">
        <v>2</v>
      </c>
      <c r="C236" s="5">
        <v>1</v>
      </c>
      <c r="D236" s="5">
        <v>0</v>
      </c>
      <c r="E236" s="5">
        <v>0</v>
      </c>
      <c r="F236" s="5" t="s">
        <v>312</v>
      </c>
      <c r="G236" s="5" t="s">
        <v>44</v>
      </c>
      <c r="H236" s="5">
        <v>47</v>
      </c>
      <c r="I236" s="5" t="s">
        <v>267</v>
      </c>
      <c r="J236" s="5">
        <v>37</v>
      </c>
      <c r="K236" s="5">
        <v>2</v>
      </c>
      <c r="L236" s="5">
        <v>3</v>
      </c>
      <c r="M236" s="5" t="s">
        <v>42</v>
      </c>
      <c r="N236" s="5" t="s">
        <v>31</v>
      </c>
      <c r="O236" s="5" t="s">
        <v>500</v>
      </c>
      <c r="P236" s="5" t="s">
        <v>500</v>
      </c>
      <c r="Q236" s="5" t="s">
        <v>33</v>
      </c>
      <c r="R236" s="5" t="s">
        <v>33</v>
      </c>
      <c r="S236" s="5" t="s">
        <v>500</v>
      </c>
      <c r="T236" s="5" t="s">
        <v>500</v>
      </c>
      <c r="U236" s="5" t="s">
        <v>35</v>
      </c>
      <c r="V236" s="5" t="s">
        <v>500</v>
      </c>
      <c r="W236" s="5" t="s">
        <v>500</v>
      </c>
      <c r="X236" s="5" t="s">
        <v>500</v>
      </c>
      <c r="Y236" s="5" t="s">
        <v>500</v>
      </c>
      <c r="Z236" s="5" t="s">
        <v>500</v>
      </c>
      <c r="AA236" s="5" t="s">
        <v>500</v>
      </c>
    </row>
    <row r="237" spans="1:27" ht="15.75" customHeight="1" x14ac:dyDescent="0.2">
      <c r="A237" s="5">
        <v>36</v>
      </c>
      <c r="B237" s="5">
        <v>2</v>
      </c>
      <c r="C237" s="5">
        <v>1</v>
      </c>
      <c r="D237" s="5">
        <v>0</v>
      </c>
      <c r="E237" s="5">
        <v>0</v>
      </c>
      <c r="F237" s="5" t="s">
        <v>313</v>
      </c>
      <c r="G237" s="5" t="s">
        <v>44</v>
      </c>
      <c r="H237" s="5">
        <v>69</v>
      </c>
      <c r="I237" s="5" t="s">
        <v>267</v>
      </c>
      <c r="J237" s="5">
        <v>47</v>
      </c>
      <c r="K237" s="5">
        <v>2</v>
      </c>
      <c r="L237" s="5">
        <v>3</v>
      </c>
      <c r="M237" s="5" t="s">
        <v>61</v>
      </c>
      <c r="N237" s="5" t="s">
        <v>31</v>
      </c>
      <c r="O237" s="5" t="s">
        <v>500</v>
      </c>
      <c r="P237" s="5" t="s">
        <v>500</v>
      </c>
      <c r="Q237" s="5" t="s">
        <v>38</v>
      </c>
      <c r="R237" s="5" t="s">
        <v>38</v>
      </c>
      <c r="S237" s="5" t="s">
        <v>500</v>
      </c>
      <c r="T237" s="5" t="s">
        <v>500</v>
      </c>
      <c r="U237" s="5" t="s">
        <v>58</v>
      </c>
      <c r="V237" s="5" t="s">
        <v>59</v>
      </c>
      <c r="W237" s="5" t="s">
        <v>275</v>
      </c>
      <c r="X237" s="5" t="s">
        <v>275</v>
      </c>
      <c r="Y237" s="5" t="s">
        <v>500</v>
      </c>
      <c r="Z237" s="5" t="s">
        <v>500</v>
      </c>
      <c r="AA237" s="5" t="s">
        <v>500</v>
      </c>
    </row>
    <row r="238" spans="1:27" ht="15.75" customHeight="1" x14ac:dyDescent="0.2">
      <c r="A238" s="5">
        <v>37</v>
      </c>
      <c r="B238" s="5">
        <v>2</v>
      </c>
      <c r="C238" s="5">
        <v>1</v>
      </c>
      <c r="D238" s="5">
        <v>2</v>
      </c>
      <c r="E238" s="5">
        <v>0</v>
      </c>
      <c r="F238" s="5" t="s">
        <v>582</v>
      </c>
      <c r="G238" s="5" t="s">
        <v>44</v>
      </c>
      <c r="H238" s="5">
        <v>73</v>
      </c>
      <c r="I238" s="5" t="s">
        <v>267</v>
      </c>
      <c r="J238" s="5">
        <v>47</v>
      </c>
      <c r="K238" s="5">
        <v>3</v>
      </c>
      <c r="L238" s="5">
        <v>5</v>
      </c>
      <c r="M238" s="5" t="s">
        <v>286</v>
      </c>
      <c r="N238" s="5" t="s">
        <v>31</v>
      </c>
      <c r="O238" s="5" t="s">
        <v>30</v>
      </c>
      <c r="P238" s="5" t="s">
        <v>500</v>
      </c>
      <c r="Q238" s="5" t="s">
        <v>34</v>
      </c>
      <c r="R238" s="5" t="s">
        <v>34</v>
      </c>
      <c r="S238" s="5" t="s">
        <v>34</v>
      </c>
      <c r="T238" s="5" t="s">
        <v>500</v>
      </c>
      <c r="U238" s="5" t="s">
        <v>308</v>
      </c>
      <c r="V238" s="5" t="s">
        <v>500</v>
      </c>
      <c r="W238" s="5" t="s">
        <v>500</v>
      </c>
      <c r="X238" s="5" t="s">
        <v>500</v>
      </c>
      <c r="Y238" s="5" t="s">
        <v>500</v>
      </c>
      <c r="Z238" s="5" t="s">
        <v>500</v>
      </c>
      <c r="AA238" s="5" t="s">
        <v>500</v>
      </c>
    </row>
    <row r="239" spans="1:27" ht="15.75" customHeight="1" x14ac:dyDescent="0.2">
      <c r="A239" s="5">
        <v>38</v>
      </c>
      <c r="B239" s="5">
        <v>2</v>
      </c>
      <c r="C239" s="5">
        <v>1</v>
      </c>
      <c r="D239" s="5">
        <v>0</v>
      </c>
      <c r="E239" s="5">
        <v>0</v>
      </c>
      <c r="F239" s="5" t="s">
        <v>583</v>
      </c>
      <c r="G239" s="5" t="s">
        <v>44</v>
      </c>
      <c r="H239" s="5">
        <v>59</v>
      </c>
      <c r="I239" s="5" t="s">
        <v>267</v>
      </c>
      <c r="J239" s="5">
        <v>37</v>
      </c>
      <c r="K239" s="5">
        <v>2</v>
      </c>
      <c r="L239" s="5">
        <v>3</v>
      </c>
      <c r="M239" s="5" t="s">
        <v>30</v>
      </c>
      <c r="N239" s="5" t="s">
        <v>31</v>
      </c>
      <c r="O239" s="5" t="s">
        <v>500</v>
      </c>
      <c r="P239" s="5" t="s">
        <v>500</v>
      </c>
      <c r="Q239" s="5" t="s">
        <v>33</v>
      </c>
      <c r="R239" s="5" t="s">
        <v>38</v>
      </c>
      <c r="S239" s="5" t="s">
        <v>500</v>
      </c>
      <c r="T239" s="5" t="s">
        <v>500</v>
      </c>
      <c r="U239" s="5" t="s">
        <v>58</v>
      </c>
      <c r="V239" s="5" t="s">
        <v>59</v>
      </c>
      <c r="W239" s="5" t="s">
        <v>275</v>
      </c>
      <c r="X239" s="5" t="s">
        <v>277</v>
      </c>
      <c r="Y239" s="5" t="s">
        <v>500</v>
      </c>
      <c r="Z239" s="5" t="s">
        <v>500</v>
      </c>
      <c r="AA239" s="5" t="s">
        <v>500</v>
      </c>
    </row>
    <row r="240" spans="1:27" ht="15.75" customHeight="1" x14ac:dyDescent="0.2">
      <c r="A240" s="5">
        <v>39</v>
      </c>
      <c r="B240" s="5">
        <v>1</v>
      </c>
      <c r="C240" s="5">
        <v>1</v>
      </c>
      <c r="D240" s="5">
        <v>0</v>
      </c>
      <c r="E240" s="5">
        <v>0</v>
      </c>
      <c r="F240" s="5" t="s">
        <v>317</v>
      </c>
      <c r="G240" s="5" t="s">
        <v>44</v>
      </c>
      <c r="H240" s="5">
        <v>31</v>
      </c>
      <c r="I240" s="5" t="s">
        <v>267</v>
      </c>
      <c r="J240" s="5">
        <v>37</v>
      </c>
      <c r="K240" s="5">
        <v>2</v>
      </c>
      <c r="L240" s="5">
        <v>2</v>
      </c>
      <c r="M240" s="5" t="s">
        <v>30</v>
      </c>
      <c r="N240" s="5" t="s">
        <v>30</v>
      </c>
      <c r="O240" s="5" t="s">
        <v>500</v>
      </c>
      <c r="P240" s="5" t="s">
        <v>500</v>
      </c>
      <c r="Q240" s="5" t="s">
        <v>33</v>
      </c>
      <c r="R240" s="5" t="s">
        <v>34</v>
      </c>
      <c r="S240" s="5" t="s">
        <v>500</v>
      </c>
      <c r="T240" s="5" t="s">
        <v>500</v>
      </c>
      <c r="U240" s="5" t="s">
        <v>54</v>
      </c>
      <c r="V240" s="5" t="s">
        <v>500</v>
      </c>
      <c r="W240" s="5" t="s">
        <v>500</v>
      </c>
      <c r="X240" s="5" t="s">
        <v>500</v>
      </c>
      <c r="Y240" s="5" t="s">
        <v>500</v>
      </c>
      <c r="Z240" s="5" t="s">
        <v>500</v>
      </c>
      <c r="AA240" s="5" t="s">
        <v>500</v>
      </c>
    </row>
    <row r="241" spans="1:27" ht="15.75" customHeight="1" x14ac:dyDescent="0.2">
      <c r="A241" s="5">
        <v>40</v>
      </c>
      <c r="B241" s="5">
        <v>2</v>
      </c>
      <c r="C241" s="5">
        <v>1</v>
      </c>
      <c r="D241" s="5">
        <v>0</v>
      </c>
      <c r="E241" s="5">
        <v>0</v>
      </c>
      <c r="F241" s="5" t="s">
        <v>318</v>
      </c>
      <c r="G241" s="5" t="s">
        <v>28</v>
      </c>
      <c r="H241" s="5">
        <v>55</v>
      </c>
      <c r="I241" s="5" t="s">
        <v>267</v>
      </c>
      <c r="J241" s="5">
        <v>47</v>
      </c>
      <c r="K241" s="5">
        <v>2</v>
      </c>
      <c r="L241" s="5">
        <v>3</v>
      </c>
      <c r="M241" s="5" t="s">
        <v>30</v>
      </c>
      <c r="N241" s="5" t="s">
        <v>31</v>
      </c>
      <c r="O241" s="5" t="s">
        <v>500</v>
      </c>
      <c r="P241" s="5" t="s">
        <v>500</v>
      </c>
      <c r="Q241" s="5" t="s">
        <v>33</v>
      </c>
      <c r="R241" s="5" t="s">
        <v>38</v>
      </c>
      <c r="S241" s="5" t="s">
        <v>500</v>
      </c>
      <c r="T241" s="5" t="s">
        <v>500</v>
      </c>
      <c r="U241" s="5" t="s">
        <v>35</v>
      </c>
      <c r="V241" s="5" t="s">
        <v>500</v>
      </c>
      <c r="W241" s="5" t="s">
        <v>500</v>
      </c>
      <c r="X241" s="5" t="s">
        <v>500</v>
      </c>
      <c r="Y241" s="5" t="s">
        <v>500</v>
      </c>
      <c r="Z241" s="5" t="s">
        <v>500</v>
      </c>
      <c r="AA241" s="5" t="s">
        <v>500</v>
      </c>
    </row>
    <row r="242" spans="1:27" ht="15.75" customHeight="1" x14ac:dyDescent="0.2">
      <c r="A242" s="5">
        <v>41</v>
      </c>
      <c r="B242" s="5">
        <v>2</v>
      </c>
      <c r="C242" s="5">
        <v>1</v>
      </c>
      <c r="D242" s="5">
        <v>0</v>
      </c>
      <c r="E242" s="5">
        <v>0</v>
      </c>
      <c r="F242" s="5" t="s">
        <v>320</v>
      </c>
      <c r="G242" s="5" t="s">
        <v>44</v>
      </c>
      <c r="H242" s="5">
        <v>62</v>
      </c>
      <c r="I242" s="5" t="s">
        <v>267</v>
      </c>
      <c r="J242" s="5">
        <v>37</v>
      </c>
      <c r="K242" s="5">
        <v>2</v>
      </c>
      <c r="L242" s="5">
        <v>3</v>
      </c>
      <c r="M242" s="5" t="s">
        <v>30</v>
      </c>
      <c r="N242" s="5" t="s">
        <v>31</v>
      </c>
      <c r="O242" s="5" t="s">
        <v>500</v>
      </c>
      <c r="P242" s="5" t="s">
        <v>500</v>
      </c>
      <c r="Q242" s="5" t="s">
        <v>33</v>
      </c>
      <c r="R242" s="5" t="s">
        <v>38</v>
      </c>
      <c r="S242" s="5" t="s">
        <v>500</v>
      </c>
      <c r="T242" s="5" t="s">
        <v>500</v>
      </c>
      <c r="U242" s="5" t="s">
        <v>272</v>
      </c>
      <c r="V242" s="5" t="s">
        <v>500</v>
      </c>
      <c r="W242" s="5" t="s">
        <v>500</v>
      </c>
      <c r="X242" s="5" t="s">
        <v>500</v>
      </c>
      <c r="Y242" s="5" t="s">
        <v>500</v>
      </c>
      <c r="Z242" s="5" t="s">
        <v>500</v>
      </c>
      <c r="AA242" s="5" t="s">
        <v>500</v>
      </c>
    </row>
    <row r="243" spans="1:27" ht="15.75" customHeight="1" x14ac:dyDescent="0.2">
      <c r="A243" s="5">
        <v>42</v>
      </c>
      <c r="B243" s="5">
        <v>1</v>
      </c>
      <c r="C243" s="5">
        <v>1</v>
      </c>
      <c r="D243" s="5">
        <v>0</v>
      </c>
      <c r="E243" s="5">
        <v>0</v>
      </c>
      <c r="F243" s="5" t="s">
        <v>321</v>
      </c>
      <c r="G243" s="5" t="s">
        <v>44</v>
      </c>
      <c r="H243" s="5">
        <v>55</v>
      </c>
      <c r="I243" s="5" t="s">
        <v>267</v>
      </c>
      <c r="J243" s="5">
        <v>47</v>
      </c>
      <c r="K243" s="5">
        <v>2</v>
      </c>
      <c r="L243" s="5">
        <v>2</v>
      </c>
      <c r="M243" s="5" t="s">
        <v>31</v>
      </c>
      <c r="N243" s="5" t="s">
        <v>133</v>
      </c>
      <c r="O243" s="5" t="s">
        <v>500</v>
      </c>
      <c r="P243" s="5" t="s">
        <v>500</v>
      </c>
      <c r="Q243" s="5" t="s">
        <v>33</v>
      </c>
      <c r="R243" s="5" t="s">
        <v>38</v>
      </c>
      <c r="S243" s="5" t="s">
        <v>500</v>
      </c>
      <c r="T243" s="5" t="s">
        <v>500</v>
      </c>
      <c r="U243" s="5" t="s">
        <v>58</v>
      </c>
      <c r="V243" s="5" t="s">
        <v>59</v>
      </c>
      <c r="W243" s="5" t="s">
        <v>59</v>
      </c>
      <c r="X243" s="5" t="s">
        <v>275</v>
      </c>
      <c r="Y243" s="5" t="s">
        <v>500</v>
      </c>
      <c r="Z243" s="5" t="s">
        <v>500</v>
      </c>
      <c r="AA243" s="5" t="s">
        <v>500</v>
      </c>
    </row>
    <row r="244" spans="1:27" ht="15.75" customHeight="1" x14ac:dyDescent="0.2">
      <c r="A244" s="5">
        <v>43</v>
      </c>
      <c r="B244" s="5">
        <v>2</v>
      </c>
      <c r="C244" s="5">
        <v>1</v>
      </c>
      <c r="D244" s="5">
        <v>0</v>
      </c>
      <c r="E244" s="5">
        <v>0</v>
      </c>
      <c r="F244" s="5" t="s">
        <v>322</v>
      </c>
      <c r="G244" s="5" t="s">
        <v>28</v>
      </c>
      <c r="H244" s="5">
        <v>36</v>
      </c>
      <c r="I244" s="5" t="s">
        <v>267</v>
      </c>
      <c r="J244" s="5">
        <v>47</v>
      </c>
      <c r="K244" s="5">
        <v>2</v>
      </c>
      <c r="L244" s="5">
        <v>3</v>
      </c>
      <c r="M244" s="5" t="s">
        <v>30</v>
      </c>
      <c r="N244" s="5" t="s">
        <v>31</v>
      </c>
      <c r="O244" s="5" t="s">
        <v>500</v>
      </c>
      <c r="P244" s="5" t="s">
        <v>500</v>
      </c>
      <c r="Q244" s="5" t="s">
        <v>33</v>
      </c>
      <c r="R244" s="5" t="s">
        <v>38</v>
      </c>
      <c r="S244" s="5" t="s">
        <v>500</v>
      </c>
      <c r="T244" s="5" t="s">
        <v>500</v>
      </c>
      <c r="U244" s="5" t="s">
        <v>283</v>
      </c>
      <c r="V244" s="5" t="s">
        <v>276</v>
      </c>
      <c r="W244" s="5" t="s">
        <v>275</v>
      </c>
      <c r="X244" s="5" t="s">
        <v>277</v>
      </c>
      <c r="Y244" s="5" t="s">
        <v>276</v>
      </c>
      <c r="Z244" s="5" t="s">
        <v>275</v>
      </c>
      <c r="AA244" s="5" t="s">
        <v>277</v>
      </c>
    </row>
    <row r="245" spans="1:27" ht="15.75" customHeight="1" x14ac:dyDescent="0.2">
      <c r="A245" s="5">
        <v>44</v>
      </c>
      <c r="B245" s="5">
        <v>2</v>
      </c>
      <c r="C245" s="5">
        <v>3</v>
      </c>
      <c r="D245" s="5">
        <v>0</v>
      </c>
      <c r="E245" s="5">
        <v>0</v>
      </c>
      <c r="F245" s="5" t="s">
        <v>323</v>
      </c>
      <c r="G245" s="5" t="s">
        <v>44</v>
      </c>
      <c r="H245" s="5">
        <v>56</v>
      </c>
      <c r="I245" s="5" t="s">
        <v>267</v>
      </c>
      <c r="J245" s="5">
        <v>37</v>
      </c>
      <c r="K245" s="5">
        <v>2</v>
      </c>
      <c r="L245" s="5">
        <v>5</v>
      </c>
      <c r="M245" s="5" t="s">
        <v>30</v>
      </c>
      <c r="N245" s="5" t="s">
        <v>324</v>
      </c>
      <c r="O245" s="5" t="s">
        <v>500</v>
      </c>
      <c r="P245" s="5" t="s">
        <v>500</v>
      </c>
      <c r="Q245" s="5" t="s">
        <v>33</v>
      </c>
      <c r="R245" s="5" t="s">
        <v>38</v>
      </c>
      <c r="S245" s="5" t="s">
        <v>500</v>
      </c>
      <c r="T245" s="5" t="s">
        <v>500</v>
      </c>
      <c r="U245" s="5" t="s">
        <v>58</v>
      </c>
      <c r="V245" s="5" t="s">
        <v>59</v>
      </c>
      <c r="W245" s="5" t="s">
        <v>59</v>
      </c>
      <c r="X245" s="5" t="s">
        <v>277</v>
      </c>
      <c r="Y245" s="5" t="s">
        <v>59</v>
      </c>
      <c r="Z245" s="5" t="s">
        <v>275</v>
      </c>
      <c r="AA245" s="5" t="s">
        <v>277</v>
      </c>
    </row>
    <row r="246" spans="1:27" ht="15.75" customHeight="1" x14ac:dyDescent="0.2">
      <c r="A246" s="5">
        <v>45</v>
      </c>
      <c r="B246" s="5">
        <v>2</v>
      </c>
      <c r="C246" s="5">
        <v>1</v>
      </c>
      <c r="D246" s="5">
        <v>0</v>
      </c>
      <c r="E246" s="5">
        <v>0</v>
      </c>
      <c r="F246" s="5" t="s">
        <v>325</v>
      </c>
      <c r="G246" s="5" t="s">
        <v>44</v>
      </c>
      <c r="H246" s="5">
        <v>52</v>
      </c>
      <c r="I246" s="5" t="s">
        <v>267</v>
      </c>
      <c r="J246" s="5">
        <v>47</v>
      </c>
      <c r="K246" s="5">
        <v>2</v>
      </c>
      <c r="L246" s="5">
        <v>3</v>
      </c>
      <c r="M246" s="5" t="s">
        <v>30</v>
      </c>
      <c r="N246" s="5" t="s">
        <v>31</v>
      </c>
      <c r="O246" s="5" t="s">
        <v>500</v>
      </c>
      <c r="P246" s="5" t="s">
        <v>500</v>
      </c>
      <c r="Q246" s="5" t="s">
        <v>33</v>
      </c>
      <c r="R246" s="5" t="s">
        <v>38</v>
      </c>
      <c r="S246" s="5" t="s">
        <v>500</v>
      </c>
      <c r="T246" s="5" t="s">
        <v>500</v>
      </c>
      <c r="U246" s="5" t="s">
        <v>35</v>
      </c>
      <c r="V246" s="5" t="s">
        <v>500</v>
      </c>
      <c r="W246" s="5" t="s">
        <v>500</v>
      </c>
      <c r="X246" s="5" t="s">
        <v>500</v>
      </c>
      <c r="Y246" s="5" t="s">
        <v>500</v>
      </c>
      <c r="Z246" s="5" t="s">
        <v>500</v>
      </c>
      <c r="AA246" s="5" t="s">
        <v>500</v>
      </c>
    </row>
    <row r="247" spans="1:27" ht="15.75" customHeight="1" x14ac:dyDescent="0.2">
      <c r="A247" s="5">
        <v>46</v>
      </c>
      <c r="B247" s="5">
        <v>2</v>
      </c>
      <c r="C247" s="5">
        <v>1</v>
      </c>
      <c r="D247" s="5">
        <v>0</v>
      </c>
      <c r="E247" s="5">
        <v>0</v>
      </c>
      <c r="F247" s="5" t="s">
        <v>326</v>
      </c>
      <c r="G247" s="5" t="s">
        <v>44</v>
      </c>
      <c r="H247" s="5">
        <v>19</v>
      </c>
      <c r="I247" s="5" t="s">
        <v>267</v>
      </c>
      <c r="J247" s="5">
        <v>37</v>
      </c>
      <c r="K247" s="5">
        <v>2</v>
      </c>
      <c r="L247" s="5">
        <v>3</v>
      </c>
      <c r="M247" s="5" t="s">
        <v>30</v>
      </c>
      <c r="N247" s="5" t="s">
        <v>31</v>
      </c>
      <c r="O247" s="5" t="s">
        <v>500</v>
      </c>
      <c r="P247" s="5" t="s">
        <v>500</v>
      </c>
      <c r="Q247" s="5" t="s">
        <v>33</v>
      </c>
      <c r="R247" s="5" t="s">
        <v>38</v>
      </c>
      <c r="S247" s="5" t="s">
        <v>500</v>
      </c>
      <c r="T247" s="5" t="s">
        <v>500</v>
      </c>
      <c r="U247" s="5" t="s">
        <v>283</v>
      </c>
      <c r="V247" s="5" t="s">
        <v>59</v>
      </c>
      <c r="W247" s="5" t="s">
        <v>275</v>
      </c>
      <c r="X247" s="5" t="s">
        <v>59</v>
      </c>
      <c r="Y247" s="5" t="s">
        <v>59</v>
      </c>
      <c r="Z247" s="5" t="s">
        <v>275</v>
      </c>
      <c r="AA247" s="5" t="s">
        <v>59</v>
      </c>
    </row>
    <row r="248" spans="1:27" ht="15.75" customHeight="1" x14ac:dyDescent="0.2">
      <c r="A248" s="5">
        <v>47</v>
      </c>
      <c r="B248" s="5">
        <v>2</v>
      </c>
      <c r="C248" s="5">
        <v>1</v>
      </c>
      <c r="D248" s="5">
        <v>0</v>
      </c>
      <c r="E248" s="5">
        <v>0</v>
      </c>
      <c r="F248" s="5" t="s">
        <v>327</v>
      </c>
      <c r="G248" s="5" t="s">
        <v>44</v>
      </c>
      <c r="H248" s="5">
        <v>70</v>
      </c>
      <c r="I248" s="5" t="s">
        <v>267</v>
      </c>
      <c r="J248" s="5">
        <v>47</v>
      </c>
      <c r="K248" s="5">
        <v>2</v>
      </c>
      <c r="L248" s="5">
        <v>3</v>
      </c>
      <c r="M248" s="5" t="s">
        <v>30</v>
      </c>
      <c r="N248" s="5" t="s">
        <v>31</v>
      </c>
      <c r="O248" s="5" t="s">
        <v>500</v>
      </c>
      <c r="P248" s="5" t="s">
        <v>500</v>
      </c>
      <c r="Q248" s="5" t="s">
        <v>38</v>
      </c>
      <c r="R248" s="5" t="s">
        <v>33</v>
      </c>
      <c r="S248" s="5" t="s">
        <v>500</v>
      </c>
      <c r="T248" s="5" t="s">
        <v>500</v>
      </c>
      <c r="U248" s="5" t="s">
        <v>35</v>
      </c>
      <c r="V248" s="5" t="s">
        <v>500</v>
      </c>
      <c r="W248" s="5" t="s">
        <v>500</v>
      </c>
      <c r="X248" s="5" t="s">
        <v>500</v>
      </c>
      <c r="Y248" s="5" t="s">
        <v>500</v>
      </c>
      <c r="Z248" s="5" t="s">
        <v>500</v>
      </c>
      <c r="AA248" s="5" t="s">
        <v>500</v>
      </c>
    </row>
    <row r="249" spans="1:27" ht="15.75" customHeight="1" x14ac:dyDescent="0.2">
      <c r="A249" s="5">
        <v>48</v>
      </c>
      <c r="B249" s="5">
        <v>2</v>
      </c>
      <c r="C249" s="5">
        <v>1</v>
      </c>
      <c r="D249" s="5">
        <v>0</v>
      </c>
      <c r="E249" s="5">
        <v>0</v>
      </c>
      <c r="F249" s="5" t="s">
        <v>584</v>
      </c>
      <c r="G249" s="5" t="s">
        <v>28</v>
      </c>
      <c r="H249" s="5">
        <v>39</v>
      </c>
      <c r="I249" s="5" t="s">
        <v>267</v>
      </c>
      <c r="J249" s="5">
        <v>37</v>
      </c>
      <c r="K249" s="5">
        <v>2</v>
      </c>
      <c r="L249" s="5">
        <v>3</v>
      </c>
      <c r="M249" s="5" t="s">
        <v>30</v>
      </c>
      <c r="N249" s="5" t="s">
        <v>31</v>
      </c>
      <c r="O249" s="5" t="s">
        <v>500</v>
      </c>
      <c r="P249" s="5" t="s">
        <v>500</v>
      </c>
      <c r="Q249" s="5" t="s">
        <v>38</v>
      </c>
      <c r="R249" s="5" t="s">
        <v>34</v>
      </c>
      <c r="S249" s="5" t="s">
        <v>500</v>
      </c>
      <c r="T249" s="5" t="s">
        <v>500</v>
      </c>
      <c r="U249" s="5" t="s">
        <v>58</v>
      </c>
      <c r="V249" s="5" t="s">
        <v>500</v>
      </c>
      <c r="W249" s="5" t="s">
        <v>500</v>
      </c>
      <c r="X249" s="5" t="s">
        <v>500</v>
      </c>
      <c r="Y249" s="5" t="s">
        <v>59</v>
      </c>
      <c r="Z249" s="5" t="s">
        <v>59</v>
      </c>
      <c r="AA249" s="5" t="s">
        <v>277</v>
      </c>
    </row>
    <row r="250" spans="1:27" ht="15.75" customHeight="1" x14ac:dyDescent="0.2">
      <c r="A250" s="5">
        <v>49</v>
      </c>
      <c r="B250" s="5">
        <v>2</v>
      </c>
      <c r="C250" s="5">
        <v>1</v>
      </c>
      <c r="D250" s="5">
        <v>0</v>
      </c>
      <c r="E250" s="5">
        <v>0</v>
      </c>
      <c r="F250" s="5" t="s">
        <v>585</v>
      </c>
      <c r="G250" s="5" t="s">
        <v>28</v>
      </c>
      <c r="H250" s="5">
        <v>34</v>
      </c>
      <c r="I250" s="5" t="s">
        <v>267</v>
      </c>
      <c r="J250" s="5">
        <v>37</v>
      </c>
      <c r="K250" s="5">
        <v>2</v>
      </c>
      <c r="L250" s="5">
        <v>3</v>
      </c>
      <c r="M250" s="5" t="s">
        <v>30</v>
      </c>
      <c r="N250" s="5" t="s">
        <v>31</v>
      </c>
      <c r="O250" s="5" t="s">
        <v>500</v>
      </c>
      <c r="P250" s="5" t="s">
        <v>500</v>
      </c>
      <c r="Q250" s="5" t="s">
        <v>33</v>
      </c>
      <c r="R250" s="5" t="s">
        <v>38</v>
      </c>
      <c r="S250" s="5" t="s">
        <v>500</v>
      </c>
      <c r="T250" s="5" t="s">
        <v>500</v>
      </c>
      <c r="U250" s="5" t="s">
        <v>272</v>
      </c>
      <c r="V250" s="5" t="s">
        <v>500</v>
      </c>
      <c r="W250" s="5" t="s">
        <v>500</v>
      </c>
      <c r="X250" s="5" t="s">
        <v>500</v>
      </c>
      <c r="Y250" s="5" t="s">
        <v>500</v>
      </c>
      <c r="Z250" s="5" t="s">
        <v>500</v>
      </c>
      <c r="AA250" s="5" t="s">
        <v>500</v>
      </c>
    </row>
    <row r="251" spans="1:27" ht="15.75" customHeight="1" x14ac:dyDescent="0.2">
      <c r="A251" s="5">
        <v>50</v>
      </c>
      <c r="B251" s="5">
        <v>2</v>
      </c>
      <c r="C251" s="5">
        <v>1</v>
      </c>
      <c r="D251" s="5">
        <v>0</v>
      </c>
      <c r="E251" s="5">
        <v>0</v>
      </c>
      <c r="F251" s="5" t="s">
        <v>586</v>
      </c>
      <c r="G251" s="5" t="s">
        <v>28</v>
      </c>
      <c r="H251" s="5">
        <v>31</v>
      </c>
      <c r="I251" s="5" t="s">
        <v>267</v>
      </c>
      <c r="J251" s="5">
        <v>37</v>
      </c>
      <c r="K251" s="5">
        <v>2</v>
      </c>
      <c r="L251" s="5">
        <v>3</v>
      </c>
      <c r="M251" s="5" t="s">
        <v>30</v>
      </c>
      <c r="N251" s="5" t="s">
        <v>31</v>
      </c>
      <c r="O251" s="5" t="s">
        <v>500</v>
      </c>
      <c r="P251" s="5" t="s">
        <v>500</v>
      </c>
      <c r="Q251" s="5" t="s">
        <v>33</v>
      </c>
      <c r="R251" s="5" t="s">
        <v>38</v>
      </c>
      <c r="S251" s="5" t="s">
        <v>500</v>
      </c>
      <c r="T251" s="5" t="s">
        <v>500</v>
      </c>
      <c r="U251" s="5" t="s">
        <v>58</v>
      </c>
      <c r="V251" s="5" t="s">
        <v>59</v>
      </c>
      <c r="W251" s="5" t="s">
        <v>275</v>
      </c>
      <c r="X251" s="5" t="s">
        <v>59</v>
      </c>
      <c r="Y251" s="5" t="s">
        <v>277</v>
      </c>
      <c r="Z251" s="5" t="s">
        <v>59</v>
      </c>
      <c r="AA251" s="5" t="s">
        <v>277</v>
      </c>
    </row>
    <row r="252" spans="1:27" ht="15.75" customHeight="1" x14ac:dyDescent="0.2">
      <c r="A252" s="5">
        <v>51</v>
      </c>
      <c r="B252" s="5">
        <v>1</v>
      </c>
      <c r="C252" s="5">
        <v>1</v>
      </c>
      <c r="D252" s="5">
        <v>0</v>
      </c>
      <c r="E252" s="5">
        <v>0</v>
      </c>
      <c r="F252" s="5" t="s">
        <v>587</v>
      </c>
      <c r="G252" s="5" t="s">
        <v>28</v>
      </c>
      <c r="H252" s="5">
        <v>41</v>
      </c>
      <c r="I252" s="5" t="s">
        <v>267</v>
      </c>
      <c r="J252" s="5">
        <v>37</v>
      </c>
      <c r="K252" s="5">
        <v>2</v>
      </c>
      <c r="L252" s="5">
        <v>2</v>
      </c>
      <c r="M252" s="5" t="s">
        <v>30</v>
      </c>
      <c r="N252" s="5" t="s">
        <v>30</v>
      </c>
      <c r="O252" s="5" t="s">
        <v>500</v>
      </c>
      <c r="P252" s="5" t="s">
        <v>500</v>
      </c>
      <c r="Q252" s="5" t="s">
        <v>33</v>
      </c>
      <c r="R252" s="5" t="s">
        <v>33</v>
      </c>
      <c r="S252" s="5" t="s">
        <v>500</v>
      </c>
      <c r="T252" s="5" t="s">
        <v>500</v>
      </c>
      <c r="U252" s="5" t="s">
        <v>283</v>
      </c>
      <c r="V252" s="5" t="s">
        <v>59</v>
      </c>
      <c r="W252" s="5" t="s">
        <v>59</v>
      </c>
      <c r="X252" s="5" t="s">
        <v>277</v>
      </c>
      <c r="Y252" s="5" t="s">
        <v>59</v>
      </c>
      <c r="Z252" s="5" t="s">
        <v>59</v>
      </c>
      <c r="AA252" s="5" t="s">
        <v>277</v>
      </c>
    </row>
    <row r="253" spans="1:27" ht="15.75" customHeight="1" x14ac:dyDescent="0.2">
      <c r="A253" s="5">
        <v>52</v>
      </c>
      <c r="B253" s="5">
        <v>2</v>
      </c>
      <c r="C253" s="5">
        <v>1</v>
      </c>
      <c r="D253" s="5">
        <v>0</v>
      </c>
      <c r="E253" s="5">
        <v>0</v>
      </c>
      <c r="F253" s="5" t="s">
        <v>332</v>
      </c>
      <c r="G253" s="5" t="s">
        <v>28</v>
      </c>
      <c r="H253" s="5">
        <v>39</v>
      </c>
      <c r="I253" s="5" t="s">
        <v>267</v>
      </c>
      <c r="J253" s="5">
        <v>37</v>
      </c>
      <c r="K253" s="5">
        <v>2</v>
      </c>
      <c r="L253" s="5">
        <v>3</v>
      </c>
      <c r="M253" s="5" t="s">
        <v>31</v>
      </c>
      <c r="N253" s="5" t="s">
        <v>31</v>
      </c>
      <c r="O253" s="5" t="s">
        <v>500</v>
      </c>
      <c r="P253" s="5" t="s">
        <v>500</v>
      </c>
      <c r="Q253" s="5" t="s">
        <v>33</v>
      </c>
      <c r="R253" s="5" t="s">
        <v>38</v>
      </c>
      <c r="S253" s="5" t="s">
        <v>500</v>
      </c>
      <c r="T253" s="5" t="s">
        <v>500</v>
      </c>
      <c r="U253" s="5" t="s">
        <v>35</v>
      </c>
      <c r="V253" s="5" t="s">
        <v>500</v>
      </c>
      <c r="W253" s="5" t="s">
        <v>500</v>
      </c>
      <c r="X253" s="5" t="s">
        <v>500</v>
      </c>
      <c r="Y253" s="5" t="s">
        <v>500</v>
      </c>
      <c r="Z253" s="5" t="s">
        <v>500</v>
      </c>
      <c r="AA253" s="5" t="s">
        <v>500</v>
      </c>
    </row>
    <row r="254" spans="1:27" ht="15.75" customHeight="1" x14ac:dyDescent="0.2">
      <c r="A254" s="5">
        <v>53</v>
      </c>
      <c r="B254" s="5">
        <v>2</v>
      </c>
      <c r="C254" s="5">
        <v>2</v>
      </c>
      <c r="D254" s="5">
        <v>0</v>
      </c>
      <c r="E254" s="5">
        <v>0</v>
      </c>
      <c r="F254" s="5" t="s">
        <v>588</v>
      </c>
      <c r="G254" s="5" t="s">
        <v>28</v>
      </c>
      <c r="H254" s="5">
        <v>46</v>
      </c>
      <c r="I254" s="5" t="s">
        <v>267</v>
      </c>
      <c r="J254" s="5">
        <v>47</v>
      </c>
      <c r="K254" s="5">
        <v>2</v>
      </c>
      <c r="L254" s="5">
        <v>4</v>
      </c>
      <c r="M254" s="5" t="s">
        <v>30</v>
      </c>
      <c r="N254" s="5" t="s">
        <v>30</v>
      </c>
      <c r="O254" s="5" t="s">
        <v>500</v>
      </c>
      <c r="P254" s="5" t="s">
        <v>500</v>
      </c>
      <c r="Q254" s="5" t="s">
        <v>33</v>
      </c>
      <c r="R254" s="5" t="s">
        <v>33</v>
      </c>
      <c r="S254" s="5" t="s">
        <v>500</v>
      </c>
      <c r="T254" s="5" t="s">
        <v>500</v>
      </c>
      <c r="U254" s="5" t="s">
        <v>58</v>
      </c>
      <c r="V254" s="5" t="s">
        <v>500</v>
      </c>
      <c r="W254" s="5" t="s">
        <v>500</v>
      </c>
      <c r="X254" s="5" t="s">
        <v>500</v>
      </c>
      <c r="Y254" s="5" t="s">
        <v>59</v>
      </c>
      <c r="Z254" s="5" t="s">
        <v>59</v>
      </c>
      <c r="AA254" s="5" t="s">
        <v>277</v>
      </c>
    </row>
    <row r="255" spans="1:27" ht="15.75" customHeight="1" x14ac:dyDescent="0.2">
      <c r="A255" s="5">
        <v>54</v>
      </c>
      <c r="B255" s="5">
        <v>2</v>
      </c>
      <c r="C255" s="5">
        <v>1</v>
      </c>
      <c r="D255" s="5">
        <v>0</v>
      </c>
      <c r="E255" s="5">
        <v>0</v>
      </c>
      <c r="F255" s="5" t="s">
        <v>589</v>
      </c>
      <c r="G255" s="5" t="s">
        <v>28</v>
      </c>
      <c r="H255" s="5">
        <v>40</v>
      </c>
      <c r="I255" s="5" t="s">
        <v>267</v>
      </c>
      <c r="J255" s="5">
        <v>37</v>
      </c>
      <c r="K255" s="5">
        <v>2</v>
      </c>
      <c r="L255" s="5">
        <v>3</v>
      </c>
      <c r="M255" s="5" t="s">
        <v>42</v>
      </c>
      <c r="N255" s="5" t="s">
        <v>31</v>
      </c>
      <c r="O255" s="5" t="s">
        <v>500</v>
      </c>
      <c r="P255" s="5" t="s">
        <v>500</v>
      </c>
      <c r="Q255" s="5" t="s">
        <v>33</v>
      </c>
      <c r="R255" s="5" t="s">
        <v>38</v>
      </c>
      <c r="S255" s="5" t="s">
        <v>500</v>
      </c>
      <c r="T255" s="5" t="s">
        <v>500</v>
      </c>
      <c r="U255" s="5" t="s">
        <v>35</v>
      </c>
      <c r="V255" s="5" t="s">
        <v>500</v>
      </c>
      <c r="W255" s="5" t="s">
        <v>500</v>
      </c>
      <c r="X255" s="5" t="s">
        <v>500</v>
      </c>
      <c r="Y255" s="5" t="s">
        <v>500</v>
      </c>
      <c r="Z255" s="5" t="s">
        <v>500</v>
      </c>
      <c r="AA255" s="5" t="s">
        <v>500</v>
      </c>
    </row>
    <row r="256" spans="1:27" ht="15.75" customHeight="1" x14ac:dyDescent="0.2">
      <c r="A256" s="5">
        <v>55</v>
      </c>
      <c r="B256" s="5">
        <v>2</v>
      </c>
      <c r="C256" s="5">
        <v>1</v>
      </c>
      <c r="D256" s="5">
        <v>0</v>
      </c>
      <c r="E256" s="5">
        <v>0</v>
      </c>
      <c r="F256" s="5" t="s">
        <v>335</v>
      </c>
      <c r="G256" s="5" t="s">
        <v>44</v>
      </c>
      <c r="H256" s="5">
        <v>39</v>
      </c>
      <c r="I256" s="5" t="s">
        <v>267</v>
      </c>
      <c r="J256" s="5">
        <v>47</v>
      </c>
      <c r="K256" s="5">
        <v>2</v>
      </c>
      <c r="L256" s="5">
        <v>3</v>
      </c>
      <c r="M256" s="5" t="s">
        <v>30</v>
      </c>
      <c r="N256" s="5" t="s">
        <v>31</v>
      </c>
      <c r="O256" s="5" t="s">
        <v>500</v>
      </c>
      <c r="P256" s="5" t="s">
        <v>500</v>
      </c>
      <c r="Q256" s="5" t="s">
        <v>38</v>
      </c>
      <c r="R256" s="5" t="s">
        <v>34</v>
      </c>
      <c r="S256" s="5" t="s">
        <v>500</v>
      </c>
      <c r="T256" s="5" t="s">
        <v>500</v>
      </c>
      <c r="U256" s="5" t="s">
        <v>35</v>
      </c>
      <c r="V256" s="5" t="s">
        <v>500</v>
      </c>
      <c r="W256" s="5" t="s">
        <v>500</v>
      </c>
      <c r="X256" s="5" t="s">
        <v>500</v>
      </c>
      <c r="Y256" s="5" t="s">
        <v>500</v>
      </c>
      <c r="Z256" s="5" t="s">
        <v>500</v>
      </c>
      <c r="AA256" s="5" t="s">
        <v>500</v>
      </c>
    </row>
    <row r="257" spans="1:27" ht="15.75" customHeight="1" x14ac:dyDescent="0.2">
      <c r="A257" s="5">
        <v>56</v>
      </c>
      <c r="B257" s="5">
        <v>2</v>
      </c>
      <c r="C257" s="5">
        <v>1</v>
      </c>
      <c r="D257" s="5">
        <v>0</v>
      </c>
      <c r="E257" s="5">
        <v>0</v>
      </c>
      <c r="F257" s="5" t="s">
        <v>337</v>
      </c>
      <c r="G257" s="5" t="s">
        <v>28</v>
      </c>
      <c r="H257" s="5">
        <v>63</v>
      </c>
      <c r="I257" s="5" t="s">
        <v>267</v>
      </c>
      <c r="J257" s="5">
        <v>37</v>
      </c>
      <c r="K257" s="5">
        <v>2</v>
      </c>
      <c r="L257" s="5">
        <v>3</v>
      </c>
      <c r="M257" s="5" t="s">
        <v>30</v>
      </c>
      <c r="N257" s="5" t="s">
        <v>31</v>
      </c>
      <c r="O257" s="5" t="s">
        <v>500</v>
      </c>
      <c r="P257" s="5" t="s">
        <v>500</v>
      </c>
      <c r="Q257" s="5" t="s">
        <v>33</v>
      </c>
      <c r="R257" s="5" t="s">
        <v>33</v>
      </c>
      <c r="S257" s="5" t="s">
        <v>500</v>
      </c>
      <c r="T257" s="5" t="s">
        <v>500</v>
      </c>
      <c r="U257" s="5" t="s">
        <v>58</v>
      </c>
      <c r="V257" s="5" t="s">
        <v>500</v>
      </c>
      <c r="W257" s="5" t="s">
        <v>500</v>
      </c>
      <c r="X257" s="5" t="s">
        <v>500</v>
      </c>
      <c r="Y257" s="5" t="s">
        <v>59</v>
      </c>
      <c r="Z257" s="5" t="s">
        <v>59</v>
      </c>
      <c r="AA257" s="5" t="s">
        <v>277</v>
      </c>
    </row>
    <row r="258" spans="1:27" ht="15.75" customHeight="1" x14ac:dyDescent="0.2">
      <c r="A258" s="5">
        <v>57</v>
      </c>
      <c r="B258" s="5">
        <v>1</v>
      </c>
      <c r="C258" s="5">
        <v>1</v>
      </c>
      <c r="D258" s="5">
        <v>0</v>
      </c>
      <c r="E258" s="5">
        <v>0</v>
      </c>
      <c r="F258" s="5" t="s">
        <v>338</v>
      </c>
      <c r="G258" s="5" t="s">
        <v>28</v>
      </c>
      <c r="H258" s="5">
        <v>45</v>
      </c>
      <c r="I258" s="5" t="s">
        <v>267</v>
      </c>
      <c r="J258" s="5">
        <v>47</v>
      </c>
      <c r="K258" s="5">
        <v>2</v>
      </c>
      <c r="L258" s="5">
        <v>2</v>
      </c>
      <c r="M258" s="5" t="s">
        <v>42</v>
      </c>
      <c r="N258" s="5" t="s">
        <v>31</v>
      </c>
      <c r="O258" s="5" t="s">
        <v>500</v>
      </c>
      <c r="P258" s="5" t="s">
        <v>500</v>
      </c>
      <c r="Q258" s="5" t="s">
        <v>33</v>
      </c>
      <c r="R258" s="5" t="s">
        <v>38</v>
      </c>
      <c r="S258" s="5" t="s">
        <v>500</v>
      </c>
      <c r="T258" s="5" t="s">
        <v>500</v>
      </c>
      <c r="U258" s="5" t="s">
        <v>35</v>
      </c>
      <c r="V258" s="5" t="s">
        <v>500</v>
      </c>
      <c r="W258" s="5" t="s">
        <v>500</v>
      </c>
      <c r="X258" s="5" t="s">
        <v>500</v>
      </c>
      <c r="Y258" s="5" t="s">
        <v>500</v>
      </c>
      <c r="Z258" s="5" t="s">
        <v>500</v>
      </c>
      <c r="AA258" s="5" t="s">
        <v>500</v>
      </c>
    </row>
    <row r="259" spans="1:27" ht="15.75" customHeight="1" x14ac:dyDescent="0.2">
      <c r="A259" s="5">
        <v>58</v>
      </c>
      <c r="B259" s="5">
        <v>2</v>
      </c>
      <c r="C259" s="5">
        <v>1</v>
      </c>
      <c r="D259" s="5">
        <v>1</v>
      </c>
      <c r="E259" s="5">
        <v>0</v>
      </c>
      <c r="F259" s="5" t="s">
        <v>339</v>
      </c>
      <c r="G259" s="5" t="s">
        <v>28</v>
      </c>
      <c r="H259" s="5">
        <v>53</v>
      </c>
      <c r="I259" s="5" t="s">
        <v>267</v>
      </c>
      <c r="J259" s="5">
        <v>47</v>
      </c>
      <c r="K259" s="5">
        <v>3</v>
      </c>
      <c r="L259" s="5">
        <v>4</v>
      </c>
      <c r="M259" s="5" t="s">
        <v>30</v>
      </c>
      <c r="N259" s="5" t="s">
        <v>31</v>
      </c>
      <c r="O259" s="5" t="s">
        <v>31</v>
      </c>
      <c r="P259" s="5" t="s">
        <v>500</v>
      </c>
      <c r="Q259" s="5" t="s">
        <v>33</v>
      </c>
      <c r="R259" s="5" t="s">
        <v>34</v>
      </c>
      <c r="S259" s="5" t="s">
        <v>33</v>
      </c>
      <c r="T259" s="5" t="s">
        <v>500</v>
      </c>
      <c r="U259" s="5" t="s">
        <v>311</v>
      </c>
      <c r="V259" s="5" t="s">
        <v>500</v>
      </c>
      <c r="W259" s="5" t="s">
        <v>500</v>
      </c>
      <c r="X259" s="5" t="s">
        <v>500</v>
      </c>
      <c r="Y259" s="5" t="s">
        <v>500</v>
      </c>
      <c r="Z259" s="5" t="s">
        <v>500</v>
      </c>
      <c r="AA259" s="5" t="s">
        <v>500</v>
      </c>
    </row>
    <row r="260" spans="1:27" ht="15.75" customHeight="1" x14ac:dyDescent="0.2">
      <c r="A260" s="5">
        <v>59</v>
      </c>
      <c r="B260" s="5">
        <v>2</v>
      </c>
      <c r="C260" s="5">
        <v>1</v>
      </c>
      <c r="D260" s="5">
        <v>0</v>
      </c>
      <c r="E260" s="5">
        <v>0</v>
      </c>
      <c r="F260" s="5" t="s">
        <v>340</v>
      </c>
      <c r="G260" s="5" t="s">
        <v>28</v>
      </c>
      <c r="H260" s="5">
        <v>63</v>
      </c>
      <c r="I260" s="5" t="s">
        <v>267</v>
      </c>
      <c r="J260" s="5">
        <v>37</v>
      </c>
      <c r="K260" s="5">
        <v>2</v>
      </c>
      <c r="L260" s="5">
        <v>3</v>
      </c>
      <c r="M260" s="5" t="s">
        <v>30</v>
      </c>
      <c r="N260" s="5" t="s">
        <v>31</v>
      </c>
      <c r="O260" s="5" t="s">
        <v>500</v>
      </c>
      <c r="P260" s="5" t="s">
        <v>500</v>
      </c>
      <c r="Q260" s="5" t="s">
        <v>33</v>
      </c>
      <c r="R260" s="5" t="s">
        <v>38</v>
      </c>
      <c r="S260" s="5" t="s">
        <v>500</v>
      </c>
      <c r="T260" s="5" t="s">
        <v>500</v>
      </c>
      <c r="U260" s="5" t="s">
        <v>58</v>
      </c>
      <c r="V260" s="5" t="s">
        <v>59</v>
      </c>
      <c r="W260" s="5" t="s">
        <v>275</v>
      </c>
      <c r="X260" s="5" t="s">
        <v>277</v>
      </c>
      <c r="Y260" s="5" t="s">
        <v>59</v>
      </c>
      <c r="Z260" s="5" t="s">
        <v>275</v>
      </c>
      <c r="AA260" s="5" t="s">
        <v>277</v>
      </c>
    </row>
    <row r="261" spans="1:27" ht="15.75" customHeight="1" x14ac:dyDescent="0.2">
      <c r="A261" s="5">
        <v>60</v>
      </c>
      <c r="B261" s="5">
        <v>2</v>
      </c>
      <c r="C261" s="5">
        <v>2</v>
      </c>
      <c r="D261" s="5">
        <v>0</v>
      </c>
      <c r="E261" s="5">
        <v>0</v>
      </c>
      <c r="F261" s="5" t="s">
        <v>341</v>
      </c>
      <c r="G261" s="5" t="s">
        <v>28</v>
      </c>
      <c r="H261" s="5">
        <v>66</v>
      </c>
      <c r="I261" s="5" t="s">
        <v>267</v>
      </c>
      <c r="J261" s="5">
        <v>47</v>
      </c>
      <c r="K261" s="5">
        <v>2</v>
      </c>
      <c r="L261" s="5">
        <v>4</v>
      </c>
      <c r="M261" s="5" t="s">
        <v>61</v>
      </c>
      <c r="N261" s="5" t="s">
        <v>30</v>
      </c>
      <c r="O261" s="5" t="s">
        <v>500</v>
      </c>
      <c r="P261" s="5" t="s">
        <v>500</v>
      </c>
      <c r="Q261" s="5" t="s">
        <v>33</v>
      </c>
      <c r="R261" s="5" t="s">
        <v>38</v>
      </c>
      <c r="S261" s="5" t="s">
        <v>500</v>
      </c>
      <c r="T261" s="5" t="s">
        <v>500</v>
      </c>
      <c r="U261" s="5" t="s">
        <v>58</v>
      </c>
      <c r="V261" s="5" t="s">
        <v>500</v>
      </c>
      <c r="W261" s="5" t="s">
        <v>500</v>
      </c>
      <c r="X261" s="5" t="s">
        <v>500</v>
      </c>
      <c r="Y261" s="5" t="s">
        <v>59</v>
      </c>
      <c r="Z261" s="5" t="s">
        <v>277</v>
      </c>
      <c r="AA261" s="5" t="s">
        <v>277</v>
      </c>
    </row>
    <row r="262" spans="1:27" ht="15.75" customHeight="1" x14ac:dyDescent="0.2">
      <c r="A262" s="5">
        <v>61</v>
      </c>
      <c r="B262" s="5">
        <v>2</v>
      </c>
      <c r="C262" s="5">
        <v>1</v>
      </c>
      <c r="D262" s="5">
        <v>1</v>
      </c>
      <c r="E262" s="5">
        <v>0</v>
      </c>
      <c r="F262" s="5" t="s">
        <v>342</v>
      </c>
      <c r="G262" s="5" t="s">
        <v>28</v>
      </c>
      <c r="H262" s="5">
        <v>19</v>
      </c>
      <c r="I262" s="5" t="s">
        <v>267</v>
      </c>
      <c r="J262" s="5">
        <v>37</v>
      </c>
      <c r="K262" s="5">
        <v>3</v>
      </c>
      <c r="L262" s="5">
        <v>2</v>
      </c>
      <c r="M262" s="5" t="s">
        <v>30</v>
      </c>
      <c r="N262" s="5" t="s">
        <v>61</v>
      </c>
      <c r="O262" s="5" t="s">
        <v>31</v>
      </c>
      <c r="P262" s="5" t="s">
        <v>500</v>
      </c>
      <c r="Q262" s="5" t="s">
        <v>33</v>
      </c>
      <c r="R262" s="5" t="s">
        <v>34</v>
      </c>
      <c r="S262" s="5" t="s">
        <v>38</v>
      </c>
      <c r="T262" s="5" t="s">
        <v>500</v>
      </c>
      <c r="U262" s="5" t="s">
        <v>308</v>
      </c>
      <c r="V262" s="5" t="s">
        <v>500</v>
      </c>
      <c r="W262" s="5" t="s">
        <v>500</v>
      </c>
      <c r="X262" s="5" t="s">
        <v>500</v>
      </c>
      <c r="Y262" s="5" t="s">
        <v>500</v>
      </c>
      <c r="Z262" s="5" t="s">
        <v>500</v>
      </c>
      <c r="AA262" s="5" t="s">
        <v>500</v>
      </c>
    </row>
    <row r="263" spans="1:27" ht="15.75" customHeight="1" x14ac:dyDescent="0.2">
      <c r="A263" s="5">
        <v>62</v>
      </c>
      <c r="B263" s="5">
        <v>2</v>
      </c>
      <c r="C263" s="5">
        <v>1</v>
      </c>
      <c r="D263" s="5">
        <v>0</v>
      </c>
      <c r="E263" s="5">
        <v>0</v>
      </c>
      <c r="F263" s="5" t="s">
        <v>343</v>
      </c>
      <c r="G263" s="5" t="s">
        <v>28</v>
      </c>
      <c r="H263" s="5">
        <v>49</v>
      </c>
      <c r="I263" s="5" t="s">
        <v>267</v>
      </c>
      <c r="J263" s="5">
        <v>37</v>
      </c>
      <c r="K263" s="5">
        <v>2</v>
      </c>
      <c r="L263" s="5">
        <v>3</v>
      </c>
      <c r="M263" s="5" t="s">
        <v>61</v>
      </c>
      <c r="N263" s="5" t="s">
        <v>31</v>
      </c>
      <c r="O263" s="5" t="s">
        <v>500</v>
      </c>
      <c r="P263" s="5" t="s">
        <v>500</v>
      </c>
      <c r="Q263" s="5" t="s">
        <v>33</v>
      </c>
      <c r="R263" s="5" t="s">
        <v>38</v>
      </c>
      <c r="S263" s="5" t="s">
        <v>500</v>
      </c>
      <c r="T263" s="5" t="s">
        <v>500</v>
      </c>
      <c r="U263" s="5" t="s">
        <v>58</v>
      </c>
      <c r="V263" s="5" t="s">
        <v>59</v>
      </c>
      <c r="W263" s="5" t="s">
        <v>59</v>
      </c>
      <c r="X263" s="5" t="s">
        <v>59</v>
      </c>
      <c r="Y263" s="5" t="s">
        <v>500</v>
      </c>
      <c r="Z263" s="5" t="s">
        <v>500</v>
      </c>
      <c r="AA263" s="5" t="s">
        <v>500</v>
      </c>
    </row>
    <row r="264" spans="1:27" ht="15.75" customHeight="1" x14ac:dyDescent="0.2">
      <c r="A264" s="5">
        <v>63</v>
      </c>
      <c r="B264" s="5">
        <v>2</v>
      </c>
      <c r="C264" s="5">
        <v>1</v>
      </c>
      <c r="D264" s="5">
        <v>0</v>
      </c>
      <c r="E264" s="5">
        <v>0</v>
      </c>
      <c r="F264" s="5" t="s">
        <v>344</v>
      </c>
      <c r="G264" s="5" t="s">
        <v>28</v>
      </c>
      <c r="H264" s="5">
        <v>33</v>
      </c>
      <c r="I264" s="5" t="s">
        <v>267</v>
      </c>
      <c r="J264" s="5">
        <v>37</v>
      </c>
      <c r="K264" s="5">
        <v>2</v>
      </c>
      <c r="L264" s="5">
        <v>3</v>
      </c>
      <c r="M264" s="5" t="s">
        <v>31</v>
      </c>
      <c r="N264" s="5" t="s">
        <v>31</v>
      </c>
      <c r="O264" s="5" t="s">
        <v>500</v>
      </c>
      <c r="P264" s="5" t="s">
        <v>500</v>
      </c>
      <c r="Q264" s="5" t="s">
        <v>33</v>
      </c>
      <c r="R264" s="5" t="s">
        <v>38</v>
      </c>
      <c r="S264" s="5" t="s">
        <v>500</v>
      </c>
      <c r="T264" s="5" t="s">
        <v>500</v>
      </c>
      <c r="U264" s="5" t="s">
        <v>35</v>
      </c>
      <c r="V264" s="5" t="s">
        <v>500</v>
      </c>
      <c r="W264" s="5" t="s">
        <v>500</v>
      </c>
      <c r="X264" s="5" t="s">
        <v>500</v>
      </c>
      <c r="Y264" s="5" t="s">
        <v>500</v>
      </c>
      <c r="Z264" s="5" t="s">
        <v>500</v>
      </c>
      <c r="AA264" s="5" t="s">
        <v>500</v>
      </c>
    </row>
    <row r="265" spans="1:27" ht="15.75" customHeight="1" x14ac:dyDescent="0.2">
      <c r="A265" s="5">
        <v>64</v>
      </c>
      <c r="B265" s="5">
        <v>1</v>
      </c>
      <c r="C265" s="5">
        <v>1</v>
      </c>
      <c r="D265" s="5">
        <v>0</v>
      </c>
      <c r="E265" s="5">
        <v>0</v>
      </c>
      <c r="F265" s="5" t="s">
        <v>346</v>
      </c>
      <c r="G265" s="5" t="s">
        <v>28</v>
      </c>
      <c r="H265" s="5">
        <v>52</v>
      </c>
      <c r="I265" s="5" t="s">
        <v>267</v>
      </c>
      <c r="J265" s="5">
        <v>47</v>
      </c>
      <c r="K265" s="5">
        <v>2</v>
      </c>
      <c r="L265" s="5">
        <v>2</v>
      </c>
      <c r="M265" s="5" t="s">
        <v>31</v>
      </c>
      <c r="N265" s="5" t="s">
        <v>31</v>
      </c>
      <c r="O265" s="5" t="s">
        <v>500</v>
      </c>
      <c r="P265" s="5" t="s">
        <v>500</v>
      </c>
      <c r="Q265" s="5" t="s">
        <v>33</v>
      </c>
      <c r="R265" s="5" t="s">
        <v>38</v>
      </c>
      <c r="S265" s="5" t="s">
        <v>500</v>
      </c>
      <c r="T265" s="5" t="s">
        <v>500</v>
      </c>
      <c r="U265" s="5" t="s">
        <v>35</v>
      </c>
      <c r="V265" s="5" t="s">
        <v>59</v>
      </c>
      <c r="W265" s="5" t="s">
        <v>59</v>
      </c>
      <c r="X265" s="5" t="s">
        <v>275</v>
      </c>
      <c r="Y265" s="5" t="s">
        <v>500</v>
      </c>
      <c r="Z265" s="5" t="s">
        <v>500</v>
      </c>
      <c r="AA265" s="5" t="s">
        <v>500</v>
      </c>
    </row>
    <row r="266" spans="1:27" ht="15.75" customHeight="1" x14ac:dyDescent="0.2">
      <c r="A266" s="5">
        <v>65</v>
      </c>
      <c r="B266" s="5">
        <v>2</v>
      </c>
      <c r="C266" s="5">
        <v>1</v>
      </c>
      <c r="D266" s="5">
        <v>0</v>
      </c>
      <c r="E266" s="5">
        <v>0</v>
      </c>
      <c r="F266" s="5" t="s">
        <v>347</v>
      </c>
      <c r="G266" s="5" t="s">
        <v>28</v>
      </c>
      <c r="H266" s="5">
        <v>53</v>
      </c>
      <c r="I266" s="5" t="s">
        <v>267</v>
      </c>
      <c r="J266" s="5">
        <v>47</v>
      </c>
      <c r="K266" s="5">
        <v>2</v>
      </c>
      <c r="L266" s="5">
        <v>3</v>
      </c>
      <c r="M266" s="5" t="s">
        <v>30</v>
      </c>
      <c r="N266" s="5" t="s">
        <v>31</v>
      </c>
      <c r="O266" s="5" t="s">
        <v>500</v>
      </c>
      <c r="P266" s="5" t="s">
        <v>500</v>
      </c>
      <c r="Q266" s="5" t="s">
        <v>38</v>
      </c>
      <c r="R266" s="5" t="s">
        <v>34</v>
      </c>
      <c r="S266" s="5" t="s">
        <v>500</v>
      </c>
      <c r="T266" s="5" t="s">
        <v>500</v>
      </c>
      <c r="U266" s="5" t="s">
        <v>58</v>
      </c>
      <c r="V266" s="5" t="s">
        <v>500</v>
      </c>
      <c r="W266" s="5" t="s">
        <v>500</v>
      </c>
      <c r="X266" s="5" t="s">
        <v>500</v>
      </c>
      <c r="Y266" s="5" t="s">
        <v>59</v>
      </c>
      <c r="Z266" s="5" t="s">
        <v>59</v>
      </c>
      <c r="AA266" s="5" t="s">
        <v>277</v>
      </c>
    </row>
    <row r="267" spans="1:27" ht="15.75" customHeight="1" x14ac:dyDescent="0.2">
      <c r="A267" s="5">
        <v>66</v>
      </c>
      <c r="B267" s="5">
        <v>1</v>
      </c>
      <c r="C267" s="5">
        <v>1</v>
      </c>
      <c r="D267" s="5">
        <v>0</v>
      </c>
      <c r="E267" s="5">
        <v>0</v>
      </c>
      <c r="F267" s="5" t="s">
        <v>590</v>
      </c>
      <c r="G267" s="5" t="s">
        <v>28</v>
      </c>
      <c r="H267" s="5">
        <v>73</v>
      </c>
      <c r="I267" s="5" t="s">
        <v>267</v>
      </c>
      <c r="J267" s="5">
        <v>37</v>
      </c>
      <c r="K267" s="5">
        <v>2</v>
      </c>
      <c r="L267" s="5">
        <v>2</v>
      </c>
      <c r="M267" s="5" t="s">
        <v>31</v>
      </c>
      <c r="N267" s="5" t="s">
        <v>31</v>
      </c>
      <c r="O267" s="5" t="s">
        <v>500</v>
      </c>
      <c r="P267" s="5" t="s">
        <v>500</v>
      </c>
      <c r="Q267" s="5" t="s">
        <v>38</v>
      </c>
      <c r="R267" s="5" t="s">
        <v>34</v>
      </c>
      <c r="S267" s="5" t="s">
        <v>500</v>
      </c>
      <c r="T267" s="5" t="s">
        <v>500</v>
      </c>
      <c r="U267" s="5" t="s">
        <v>35</v>
      </c>
      <c r="V267" s="5" t="s">
        <v>500</v>
      </c>
      <c r="W267" s="5" t="s">
        <v>500</v>
      </c>
      <c r="X267" s="5" t="s">
        <v>500</v>
      </c>
      <c r="Y267" s="5" t="s">
        <v>500</v>
      </c>
      <c r="Z267" s="5" t="s">
        <v>500</v>
      </c>
      <c r="AA267" s="5" t="s">
        <v>500</v>
      </c>
    </row>
    <row r="268" spans="1:27" ht="15.75" customHeight="1" x14ac:dyDescent="0.2">
      <c r="A268" s="5">
        <v>67</v>
      </c>
      <c r="B268" s="5">
        <v>2</v>
      </c>
      <c r="C268" s="5">
        <v>1</v>
      </c>
      <c r="D268" s="5">
        <v>0</v>
      </c>
      <c r="E268" s="5">
        <v>0</v>
      </c>
      <c r="F268" s="5" t="s">
        <v>591</v>
      </c>
      <c r="G268" s="5" t="s">
        <v>28</v>
      </c>
      <c r="H268" s="5">
        <v>36</v>
      </c>
      <c r="I268" s="5" t="s">
        <v>267</v>
      </c>
      <c r="J268" s="5">
        <v>47</v>
      </c>
      <c r="K268" s="5">
        <v>2</v>
      </c>
      <c r="L268" s="5">
        <v>3</v>
      </c>
      <c r="M268" s="5" t="s">
        <v>30</v>
      </c>
      <c r="N268" s="5" t="s">
        <v>31</v>
      </c>
      <c r="O268" s="5" t="s">
        <v>500</v>
      </c>
      <c r="P268" s="5" t="s">
        <v>500</v>
      </c>
      <c r="Q268" s="5" t="s">
        <v>33</v>
      </c>
      <c r="R268" s="5" t="s">
        <v>33</v>
      </c>
      <c r="S268" s="5" t="s">
        <v>500</v>
      </c>
      <c r="T268" s="5" t="s">
        <v>500</v>
      </c>
      <c r="U268" s="5" t="s">
        <v>272</v>
      </c>
      <c r="V268" s="5" t="s">
        <v>500</v>
      </c>
      <c r="W268" s="5" t="s">
        <v>500</v>
      </c>
      <c r="X268" s="5" t="s">
        <v>500</v>
      </c>
      <c r="Y268" s="5" t="s">
        <v>500</v>
      </c>
      <c r="Z268" s="5" t="s">
        <v>500</v>
      </c>
      <c r="AA268" s="5" t="s">
        <v>500</v>
      </c>
    </row>
    <row r="269" spans="1:27" ht="15.75" customHeight="1" x14ac:dyDescent="0.2">
      <c r="A269" s="5">
        <v>68</v>
      </c>
      <c r="B269" s="5">
        <v>1</v>
      </c>
      <c r="C269" s="5">
        <v>1</v>
      </c>
      <c r="D269" s="5">
        <v>0</v>
      </c>
      <c r="E269" s="5">
        <v>0</v>
      </c>
      <c r="F269" s="5" t="s">
        <v>592</v>
      </c>
      <c r="G269" s="5" t="s">
        <v>28</v>
      </c>
      <c r="H269" s="5">
        <v>65</v>
      </c>
      <c r="I269" s="5" t="s">
        <v>267</v>
      </c>
      <c r="J269" s="5">
        <v>37</v>
      </c>
      <c r="K269" s="5">
        <v>2</v>
      </c>
      <c r="L269" s="5">
        <v>2</v>
      </c>
      <c r="M269" s="5" t="s">
        <v>31</v>
      </c>
      <c r="N269" s="5" t="s">
        <v>31</v>
      </c>
      <c r="O269" s="5" t="s">
        <v>500</v>
      </c>
      <c r="P269" s="5" t="s">
        <v>500</v>
      </c>
      <c r="Q269" s="5" t="s">
        <v>38</v>
      </c>
      <c r="R269" s="5" t="s">
        <v>38</v>
      </c>
      <c r="S269" s="5" t="s">
        <v>500</v>
      </c>
      <c r="T269" s="5" t="s">
        <v>500</v>
      </c>
      <c r="U269" s="5" t="s">
        <v>35</v>
      </c>
      <c r="V269" s="5" t="s">
        <v>500</v>
      </c>
      <c r="W269" s="5" t="s">
        <v>500</v>
      </c>
      <c r="X269" s="5" t="s">
        <v>500</v>
      </c>
      <c r="Y269" s="5" t="s">
        <v>500</v>
      </c>
      <c r="Z269" s="5" t="s">
        <v>500</v>
      </c>
      <c r="AA269" s="5" t="s">
        <v>500</v>
      </c>
    </row>
    <row r="270" spans="1:27" ht="15.75" customHeight="1" x14ac:dyDescent="0.2">
      <c r="A270" s="5">
        <v>69</v>
      </c>
      <c r="B270" s="5">
        <v>2</v>
      </c>
      <c r="C270" s="5">
        <v>1</v>
      </c>
      <c r="D270" s="5">
        <v>2</v>
      </c>
      <c r="E270" s="5">
        <v>0</v>
      </c>
      <c r="F270" s="5" t="s">
        <v>351</v>
      </c>
      <c r="G270" s="5" t="s">
        <v>28</v>
      </c>
      <c r="H270" s="5">
        <v>57</v>
      </c>
      <c r="I270" s="5" t="s">
        <v>267</v>
      </c>
      <c r="J270" s="5">
        <v>47</v>
      </c>
      <c r="K270" s="5">
        <v>3</v>
      </c>
      <c r="L270" s="5">
        <v>3</v>
      </c>
      <c r="M270" s="5" t="s">
        <v>30</v>
      </c>
      <c r="N270" s="5" t="s">
        <v>31</v>
      </c>
      <c r="O270" s="5" t="s">
        <v>30</v>
      </c>
      <c r="P270" s="5" t="s">
        <v>500</v>
      </c>
      <c r="Q270" s="5" t="s">
        <v>33</v>
      </c>
      <c r="R270" s="5" t="s">
        <v>33</v>
      </c>
      <c r="S270" s="5" t="s">
        <v>33</v>
      </c>
      <c r="T270" s="5" t="s">
        <v>500</v>
      </c>
      <c r="U270" s="5" t="s">
        <v>311</v>
      </c>
      <c r="V270" s="5" t="s">
        <v>500</v>
      </c>
      <c r="W270" s="5" t="s">
        <v>500</v>
      </c>
      <c r="X270" s="5" t="s">
        <v>500</v>
      </c>
      <c r="Y270" s="5" t="s">
        <v>500</v>
      </c>
      <c r="Z270" s="5" t="s">
        <v>500</v>
      </c>
      <c r="AA270" s="5" t="s">
        <v>500</v>
      </c>
    </row>
    <row r="271" spans="1:27" ht="15.75" customHeight="1" x14ac:dyDescent="0.2">
      <c r="A271" s="5">
        <v>70</v>
      </c>
      <c r="B271" s="5">
        <v>2</v>
      </c>
      <c r="C271" s="5">
        <v>1</v>
      </c>
      <c r="D271" s="5">
        <v>0</v>
      </c>
      <c r="E271" s="5">
        <v>0</v>
      </c>
      <c r="F271" s="5" t="s">
        <v>352</v>
      </c>
      <c r="G271" s="5" t="s">
        <v>28</v>
      </c>
      <c r="H271" s="5">
        <v>70</v>
      </c>
      <c r="I271" s="5" t="s">
        <v>267</v>
      </c>
      <c r="J271" s="5">
        <v>37</v>
      </c>
      <c r="K271" s="5">
        <v>2</v>
      </c>
      <c r="L271" s="5">
        <v>3</v>
      </c>
      <c r="M271" s="5" t="s">
        <v>30</v>
      </c>
      <c r="N271" s="5" t="s">
        <v>31</v>
      </c>
      <c r="O271" s="5" t="s">
        <v>500</v>
      </c>
      <c r="P271" s="5" t="s">
        <v>500</v>
      </c>
      <c r="Q271" s="5" t="s">
        <v>33</v>
      </c>
      <c r="R271" s="5" t="s">
        <v>34</v>
      </c>
      <c r="S271" s="5" t="s">
        <v>500</v>
      </c>
      <c r="T271" s="5" t="s">
        <v>500</v>
      </c>
      <c r="U271" s="5" t="s">
        <v>35</v>
      </c>
      <c r="V271" s="5" t="s">
        <v>500</v>
      </c>
      <c r="W271" s="5" t="s">
        <v>500</v>
      </c>
      <c r="X271" s="5" t="s">
        <v>500</v>
      </c>
      <c r="Y271" s="5" t="s">
        <v>500</v>
      </c>
      <c r="Z271" s="5" t="s">
        <v>500</v>
      </c>
      <c r="AA271" s="5" t="s">
        <v>500</v>
      </c>
    </row>
    <row r="272" spans="1:27" ht="15.75" customHeight="1" x14ac:dyDescent="0.2">
      <c r="A272" s="5">
        <v>71</v>
      </c>
      <c r="B272" s="5">
        <v>3</v>
      </c>
      <c r="C272" s="5">
        <v>2</v>
      </c>
      <c r="D272" s="5">
        <v>0</v>
      </c>
      <c r="E272" s="5">
        <v>0</v>
      </c>
      <c r="F272" s="5" t="s">
        <v>353</v>
      </c>
      <c r="G272" s="5" t="s">
        <v>28</v>
      </c>
      <c r="H272" s="5">
        <v>48</v>
      </c>
      <c r="I272" s="5" t="s">
        <v>267</v>
      </c>
      <c r="J272" s="5">
        <v>47</v>
      </c>
      <c r="K272" s="5">
        <v>2</v>
      </c>
      <c r="L272" s="5">
        <v>5</v>
      </c>
      <c r="M272" s="5" t="s">
        <v>324</v>
      </c>
      <c r="N272" s="5" t="s">
        <v>47</v>
      </c>
      <c r="O272" s="5" t="s">
        <v>500</v>
      </c>
      <c r="P272" s="5" t="s">
        <v>500</v>
      </c>
      <c r="Q272" s="5" t="s">
        <v>33</v>
      </c>
      <c r="R272" s="5" t="s">
        <v>38</v>
      </c>
      <c r="S272" s="5" t="s">
        <v>500</v>
      </c>
      <c r="T272" s="5" t="s">
        <v>500</v>
      </c>
      <c r="U272" s="5" t="s">
        <v>54</v>
      </c>
      <c r="V272" s="5" t="s">
        <v>500</v>
      </c>
      <c r="W272" s="5" t="s">
        <v>500</v>
      </c>
      <c r="X272" s="5" t="s">
        <v>500</v>
      </c>
      <c r="Y272" s="5" t="s">
        <v>500</v>
      </c>
      <c r="Z272" s="5" t="s">
        <v>500</v>
      </c>
      <c r="AA272" s="5" t="s">
        <v>500</v>
      </c>
    </row>
    <row r="273" spans="1:27" ht="15.75" customHeight="1" x14ac:dyDescent="0.2">
      <c r="A273" s="5">
        <v>72</v>
      </c>
      <c r="B273" s="5">
        <v>2</v>
      </c>
      <c r="C273" s="5">
        <v>1</v>
      </c>
      <c r="D273" s="5">
        <v>0</v>
      </c>
      <c r="E273" s="5">
        <v>0</v>
      </c>
      <c r="F273" s="5" t="s">
        <v>354</v>
      </c>
      <c r="G273" s="5" t="s">
        <v>28</v>
      </c>
      <c r="H273" s="5">
        <v>57</v>
      </c>
      <c r="I273" s="5" t="s">
        <v>267</v>
      </c>
      <c r="J273" s="5">
        <v>37</v>
      </c>
      <c r="K273" s="5">
        <v>2</v>
      </c>
      <c r="L273" s="5">
        <v>3</v>
      </c>
      <c r="M273" s="5" t="s">
        <v>133</v>
      </c>
      <c r="N273" s="5" t="s">
        <v>31</v>
      </c>
      <c r="O273" s="5" t="s">
        <v>500</v>
      </c>
      <c r="P273" s="5" t="s">
        <v>500</v>
      </c>
      <c r="Q273" s="5" t="s">
        <v>38</v>
      </c>
      <c r="R273" s="5" t="s">
        <v>38</v>
      </c>
      <c r="S273" s="5" t="s">
        <v>500</v>
      </c>
      <c r="T273" s="5" t="s">
        <v>500</v>
      </c>
      <c r="U273" s="5" t="s">
        <v>272</v>
      </c>
      <c r="V273" s="5" t="s">
        <v>500</v>
      </c>
      <c r="W273" s="5" t="s">
        <v>500</v>
      </c>
      <c r="X273" s="5" t="s">
        <v>500</v>
      </c>
      <c r="Y273" s="5" t="s">
        <v>500</v>
      </c>
      <c r="Z273" s="5" t="s">
        <v>500</v>
      </c>
      <c r="AA273" s="5" t="s">
        <v>500</v>
      </c>
    </row>
    <row r="274" spans="1:27" ht="15.75" customHeight="1" x14ac:dyDescent="0.2">
      <c r="A274" s="5">
        <v>73</v>
      </c>
      <c r="B274" s="5">
        <v>2</v>
      </c>
      <c r="C274" s="5">
        <v>1</v>
      </c>
      <c r="D274" s="5">
        <v>0</v>
      </c>
      <c r="E274" s="5">
        <v>0</v>
      </c>
      <c r="F274" s="5" t="s">
        <v>355</v>
      </c>
      <c r="G274" s="5" t="s">
        <v>28</v>
      </c>
      <c r="H274" s="5">
        <v>44</v>
      </c>
      <c r="I274" s="5" t="s">
        <v>267</v>
      </c>
      <c r="J274" s="5">
        <v>47</v>
      </c>
      <c r="K274" s="5">
        <v>2</v>
      </c>
      <c r="L274" s="5">
        <v>3</v>
      </c>
      <c r="M274" s="5" t="s">
        <v>30</v>
      </c>
      <c r="N274" s="5" t="s">
        <v>31</v>
      </c>
      <c r="O274" s="5" t="s">
        <v>500</v>
      </c>
      <c r="P274" s="5" t="s">
        <v>500</v>
      </c>
      <c r="Q274" s="5" t="s">
        <v>33</v>
      </c>
      <c r="R274" s="5" t="s">
        <v>34</v>
      </c>
      <c r="S274" s="5" t="s">
        <v>500</v>
      </c>
      <c r="T274" s="5" t="s">
        <v>500</v>
      </c>
      <c r="U274" s="5" t="s">
        <v>272</v>
      </c>
      <c r="V274" s="5" t="s">
        <v>500</v>
      </c>
      <c r="W274" s="5" t="s">
        <v>500</v>
      </c>
      <c r="X274" s="5" t="s">
        <v>500</v>
      </c>
      <c r="Y274" s="5" t="s">
        <v>500</v>
      </c>
      <c r="Z274" s="5" t="s">
        <v>500</v>
      </c>
      <c r="AA274" s="5" t="s">
        <v>500</v>
      </c>
    </row>
    <row r="275" spans="1:27" ht="15.75" customHeight="1" x14ac:dyDescent="0.2">
      <c r="A275" s="5">
        <v>74</v>
      </c>
      <c r="B275" s="5">
        <v>2</v>
      </c>
      <c r="C275" s="5">
        <v>1</v>
      </c>
      <c r="D275" s="5">
        <v>0</v>
      </c>
      <c r="E275" s="5">
        <v>0</v>
      </c>
      <c r="F275" s="5" t="s">
        <v>356</v>
      </c>
      <c r="G275" s="5" t="s">
        <v>28</v>
      </c>
      <c r="H275" s="5">
        <v>47</v>
      </c>
      <c r="I275" s="5" t="s">
        <v>267</v>
      </c>
      <c r="J275" s="5">
        <v>37</v>
      </c>
      <c r="K275" s="5">
        <v>2</v>
      </c>
      <c r="L275" s="5">
        <v>3</v>
      </c>
      <c r="M275" s="5" t="s">
        <v>30</v>
      </c>
      <c r="N275" s="5" t="s">
        <v>31</v>
      </c>
      <c r="O275" s="5" t="s">
        <v>500</v>
      </c>
      <c r="P275" s="5" t="s">
        <v>500</v>
      </c>
      <c r="Q275" s="5" t="s">
        <v>33</v>
      </c>
      <c r="R275" s="5" t="s">
        <v>38</v>
      </c>
      <c r="S275" s="5" t="s">
        <v>500</v>
      </c>
      <c r="T275" s="5" t="s">
        <v>500</v>
      </c>
      <c r="U275" s="5" t="s">
        <v>58</v>
      </c>
      <c r="V275" s="5" t="s">
        <v>276</v>
      </c>
      <c r="W275" s="5" t="s">
        <v>276</v>
      </c>
      <c r="X275" s="5" t="s">
        <v>277</v>
      </c>
      <c r="Y275" s="5" t="s">
        <v>276</v>
      </c>
      <c r="Z275" s="5" t="s">
        <v>276</v>
      </c>
      <c r="AA275" s="5" t="s">
        <v>277</v>
      </c>
    </row>
    <row r="276" spans="1:27" ht="15.75" customHeight="1" x14ac:dyDescent="0.2">
      <c r="A276" s="5">
        <v>75</v>
      </c>
      <c r="B276" s="5">
        <v>2</v>
      </c>
      <c r="C276" s="5">
        <v>1</v>
      </c>
      <c r="D276" s="5">
        <v>0</v>
      </c>
      <c r="E276" s="5">
        <v>0</v>
      </c>
      <c r="F276" s="5" t="s">
        <v>357</v>
      </c>
      <c r="G276" s="5" t="s">
        <v>28</v>
      </c>
      <c r="H276" s="5">
        <v>56</v>
      </c>
      <c r="I276" s="5" t="s">
        <v>267</v>
      </c>
      <c r="J276" s="5">
        <v>47</v>
      </c>
      <c r="K276" s="5">
        <v>2</v>
      </c>
      <c r="L276" s="5">
        <v>3</v>
      </c>
      <c r="M276" s="5" t="s">
        <v>30</v>
      </c>
      <c r="N276" s="5" t="s">
        <v>31</v>
      </c>
      <c r="O276" s="5" t="s">
        <v>500</v>
      </c>
      <c r="P276" s="5" t="s">
        <v>500</v>
      </c>
      <c r="Q276" s="5" t="s">
        <v>33</v>
      </c>
      <c r="R276" s="5" t="s">
        <v>38</v>
      </c>
      <c r="S276" s="5" t="s">
        <v>500</v>
      </c>
      <c r="T276" s="5" t="s">
        <v>500</v>
      </c>
      <c r="U276" s="5" t="s">
        <v>35</v>
      </c>
      <c r="V276" s="5" t="s">
        <v>500</v>
      </c>
      <c r="W276" s="5" t="s">
        <v>500</v>
      </c>
      <c r="X276" s="5" t="s">
        <v>500</v>
      </c>
      <c r="Y276" s="5" t="s">
        <v>500</v>
      </c>
      <c r="Z276" s="5" t="s">
        <v>500</v>
      </c>
      <c r="AA276" s="5" t="s">
        <v>500</v>
      </c>
    </row>
    <row r="277" spans="1:27" ht="15.75" customHeight="1" x14ac:dyDescent="0.2">
      <c r="A277" s="5">
        <v>76</v>
      </c>
      <c r="B277" s="5">
        <v>2</v>
      </c>
      <c r="C277" s="5">
        <v>2</v>
      </c>
      <c r="D277" s="5">
        <v>1</v>
      </c>
      <c r="E277" s="5">
        <v>0</v>
      </c>
      <c r="F277" s="5" t="s">
        <v>593</v>
      </c>
      <c r="G277" s="5" t="s">
        <v>28</v>
      </c>
      <c r="H277" s="5">
        <v>39</v>
      </c>
      <c r="I277" s="5" t="s">
        <v>267</v>
      </c>
      <c r="J277" s="5">
        <v>37</v>
      </c>
      <c r="K277" s="5">
        <v>3</v>
      </c>
      <c r="L277" s="5">
        <v>5</v>
      </c>
      <c r="M277" s="5" t="s">
        <v>30</v>
      </c>
      <c r="N277" s="5" t="s">
        <v>47</v>
      </c>
      <c r="O277" s="5" t="s">
        <v>31</v>
      </c>
      <c r="P277" s="5" t="s">
        <v>500</v>
      </c>
      <c r="Q277" s="5" t="s">
        <v>33</v>
      </c>
      <c r="R277" s="5" t="s">
        <v>38</v>
      </c>
      <c r="S277" s="5" t="s">
        <v>33</v>
      </c>
      <c r="T277" s="5" t="s">
        <v>500</v>
      </c>
      <c r="U277" s="5" t="s">
        <v>359</v>
      </c>
      <c r="V277" s="5" t="s">
        <v>500</v>
      </c>
      <c r="W277" s="5" t="s">
        <v>500</v>
      </c>
      <c r="X277" s="5" t="s">
        <v>500</v>
      </c>
      <c r="Y277" s="5" t="s">
        <v>500</v>
      </c>
      <c r="Z277" s="5" t="s">
        <v>500</v>
      </c>
      <c r="AA277" s="5" t="s">
        <v>500</v>
      </c>
    </row>
    <row r="278" spans="1:27" ht="15.75" customHeight="1" x14ac:dyDescent="0.2">
      <c r="A278" s="5">
        <v>77</v>
      </c>
      <c r="B278" s="5">
        <v>2</v>
      </c>
      <c r="C278" s="5">
        <v>1</v>
      </c>
      <c r="D278" s="5">
        <v>0</v>
      </c>
      <c r="E278" s="5">
        <v>0</v>
      </c>
      <c r="F278" s="5" t="s">
        <v>360</v>
      </c>
      <c r="G278" s="5" t="s">
        <v>28</v>
      </c>
      <c r="H278" s="5">
        <v>52</v>
      </c>
      <c r="I278" s="5" t="s">
        <v>267</v>
      </c>
      <c r="J278" s="5">
        <v>37</v>
      </c>
      <c r="K278" s="5">
        <v>2</v>
      </c>
      <c r="L278" s="5">
        <v>3</v>
      </c>
      <c r="M278" s="5" t="s">
        <v>137</v>
      </c>
      <c r="N278" s="5" t="s">
        <v>31</v>
      </c>
      <c r="O278" s="5" t="s">
        <v>500</v>
      </c>
      <c r="P278" s="5" t="s">
        <v>500</v>
      </c>
      <c r="Q278" s="5" t="s">
        <v>33</v>
      </c>
      <c r="R278" s="5" t="s">
        <v>34</v>
      </c>
      <c r="S278" s="5" t="s">
        <v>500</v>
      </c>
      <c r="T278" s="5" t="s">
        <v>500</v>
      </c>
      <c r="U278" s="5" t="s">
        <v>35</v>
      </c>
      <c r="V278" s="5" t="s">
        <v>500</v>
      </c>
      <c r="W278" s="5" t="s">
        <v>500</v>
      </c>
      <c r="X278" s="5" t="s">
        <v>500</v>
      </c>
      <c r="Y278" s="5" t="s">
        <v>500</v>
      </c>
      <c r="Z278" s="5" t="s">
        <v>500</v>
      </c>
      <c r="AA278" s="5" t="s">
        <v>500</v>
      </c>
    </row>
    <row r="279" spans="1:27" ht="15.75" customHeight="1" x14ac:dyDescent="0.2">
      <c r="A279" s="5">
        <v>78</v>
      </c>
      <c r="B279" s="5">
        <v>2</v>
      </c>
      <c r="C279" s="5">
        <v>2</v>
      </c>
      <c r="D279" s="5">
        <v>0</v>
      </c>
      <c r="E279" s="5">
        <v>0</v>
      </c>
      <c r="F279" s="5" t="s">
        <v>361</v>
      </c>
      <c r="G279" s="5" t="s">
        <v>28</v>
      </c>
      <c r="H279" s="5">
        <v>68</v>
      </c>
      <c r="I279" s="5" t="s">
        <v>267</v>
      </c>
      <c r="J279" s="5">
        <v>37</v>
      </c>
      <c r="K279" s="5">
        <v>2</v>
      </c>
      <c r="L279" s="5">
        <v>4</v>
      </c>
      <c r="M279" s="5" t="s">
        <v>362</v>
      </c>
      <c r="N279" s="5" t="s">
        <v>47</v>
      </c>
      <c r="O279" s="5" t="s">
        <v>500</v>
      </c>
      <c r="P279" s="5" t="s">
        <v>500</v>
      </c>
      <c r="Q279" s="5" t="s">
        <v>33</v>
      </c>
      <c r="R279" s="5" t="s">
        <v>38</v>
      </c>
      <c r="S279" s="5" t="s">
        <v>500</v>
      </c>
      <c r="T279" s="5" t="s">
        <v>500</v>
      </c>
      <c r="U279" s="5" t="s">
        <v>54</v>
      </c>
      <c r="V279" s="5" t="s">
        <v>500</v>
      </c>
      <c r="W279" s="5" t="s">
        <v>500</v>
      </c>
      <c r="X279" s="5" t="s">
        <v>500</v>
      </c>
      <c r="Y279" s="5" t="s">
        <v>500</v>
      </c>
      <c r="Z279" s="5" t="s">
        <v>500</v>
      </c>
      <c r="AA279" s="5" t="s">
        <v>500</v>
      </c>
    </row>
    <row r="280" spans="1:27" ht="15.75" customHeight="1" x14ac:dyDescent="0.2">
      <c r="A280" s="5">
        <v>79</v>
      </c>
      <c r="B280" s="5">
        <v>2</v>
      </c>
      <c r="C280" s="5">
        <v>1</v>
      </c>
      <c r="D280" s="5">
        <v>0</v>
      </c>
      <c r="E280" s="5">
        <v>0</v>
      </c>
      <c r="F280" s="5" t="s">
        <v>363</v>
      </c>
      <c r="G280" s="5" t="s">
        <v>44</v>
      </c>
      <c r="H280" s="5">
        <v>38</v>
      </c>
      <c r="I280" s="5" t="s">
        <v>267</v>
      </c>
      <c r="J280" s="5">
        <v>37</v>
      </c>
      <c r="K280" s="5">
        <v>2</v>
      </c>
      <c r="L280" s="5">
        <v>3</v>
      </c>
      <c r="M280" s="5" t="s">
        <v>61</v>
      </c>
      <c r="N280" s="5" t="s">
        <v>31</v>
      </c>
      <c r="O280" s="5" t="s">
        <v>500</v>
      </c>
      <c r="P280" s="5" t="s">
        <v>500</v>
      </c>
      <c r="Q280" s="5" t="s">
        <v>33</v>
      </c>
      <c r="R280" s="5" t="s">
        <v>38</v>
      </c>
      <c r="S280" s="5" t="s">
        <v>500</v>
      </c>
      <c r="T280" s="5" t="s">
        <v>500</v>
      </c>
      <c r="U280" s="5" t="s">
        <v>35</v>
      </c>
      <c r="V280" s="5" t="s">
        <v>500</v>
      </c>
      <c r="W280" s="5" t="s">
        <v>500</v>
      </c>
      <c r="X280" s="5" t="s">
        <v>500</v>
      </c>
      <c r="Y280" s="5" t="s">
        <v>500</v>
      </c>
      <c r="Z280" s="5" t="s">
        <v>500</v>
      </c>
      <c r="AA280" s="5" t="s">
        <v>500</v>
      </c>
    </row>
    <row r="281" spans="1:27" ht="15.75" customHeight="1" x14ac:dyDescent="0.2">
      <c r="A281" s="5">
        <v>80</v>
      </c>
      <c r="B281" s="5">
        <v>2</v>
      </c>
      <c r="C281" s="5">
        <v>1</v>
      </c>
      <c r="D281" s="5">
        <v>0</v>
      </c>
      <c r="E281" s="5">
        <v>0</v>
      </c>
      <c r="F281" s="5" t="s">
        <v>364</v>
      </c>
      <c r="G281" s="5" t="s">
        <v>44</v>
      </c>
      <c r="H281" s="5">
        <v>41</v>
      </c>
      <c r="I281" s="5" t="s">
        <v>267</v>
      </c>
      <c r="J281" s="5">
        <v>47</v>
      </c>
      <c r="K281" s="5">
        <v>2</v>
      </c>
      <c r="L281" s="5">
        <v>3</v>
      </c>
      <c r="M281" s="5" t="s">
        <v>30</v>
      </c>
      <c r="N281" s="5" t="s">
        <v>31</v>
      </c>
      <c r="O281" s="5" t="s">
        <v>500</v>
      </c>
      <c r="P281" s="5" t="s">
        <v>500</v>
      </c>
      <c r="Q281" s="5" t="s">
        <v>33</v>
      </c>
      <c r="R281" s="5" t="s">
        <v>33</v>
      </c>
      <c r="S281" s="5" t="s">
        <v>500</v>
      </c>
      <c r="T281" s="5" t="s">
        <v>500</v>
      </c>
      <c r="U281" s="5" t="s">
        <v>35</v>
      </c>
      <c r="V281" s="5" t="s">
        <v>500</v>
      </c>
      <c r="W281" s="5" t="s">
        <v>500</v>
      </c>
      <c r="X281" s="5" t="s">
        <v>500</v>
      </c>
      <c r="Y281" s="5" t="s">
        <v>500</v>
      </c>
      <c r="Z281" s="5" t="s">
        <v>500</v>
      </c>
      <c r="AA281" s="5" t="s">
        <v>500</v>
      </c>
    </row>
    <row r="282" spans="1:27" ht="15.75" customHeight="1" x14ac:dyDescent="0.2">
      <c r="A282" s="5">
        <v>81</v>
      </c>
      <c r="B282" s="5">
        <v>2</v>
      </c>
      <c r="C282" s="5">
        <v>1</v>
      </c>
      <c r="D282" s="5">
        <v>0</v>
      </c>
      <c r="E282" s="5">
        <v>0</v>
      </c>
      <c r="F282" s="5" t="s">
        <v>365</v>
      </c>
      <c r="G282" s="5" t="s">
        <v>28</v>
      </c>
      <c r="H282" s="5">
        <v>34</v>
      </c>
      <c r="I282" s="5" t="s">
        <v>267</v>
      </c>
      <c r="J282" s="5">
        <v>47</v>
      </c>
      <c r="K282" s="5">
        <v>2</v>
      </c>
      <c r="L282" s="5">
        <v>3</v>
      </c>
      <c r="M282" s="5" t="s">
        <v>30</v>
      </c>
      <c r="N282" s="5" t="s">
        <v>31</v>
      </c>
      <c r="O282" s="5" t="s">
        <v>500</v>
      </c>
      <c r="P282" s="5" t="s">
        <v>500</v>
      </c>
      <c r="Q282" s="5" t="s">
        <v>33</v>
      </c>
      <c r="R282" s="5" t="s">
        <v>38</v>
      </c>
      <c r="S282" s="5" t="s">
        <v>500</v>
      </c>
      <c r="T282" s="5" t="s">
        <v>500</v>
      </c>
      <c r="U282" s="5" t="s">
        <v>58</v>
      </c>
      <c r="V282" s="5" t="s">
        <v>59</v>
      </c>
      <c r="W282" s="5" t="s">
        <v>275</v>
      </c>
      <c r="X282" s="5" t="s">
        <v>277</v>
      </c>
      <c r="Y282" s="5" t="s">
        <v>277</v>
      </c>
      <c r="Z282" s="5" t="s">
        <v>59</v>
      </c>
      <c r="AA282" s="5" t="s">
        <v>277</v>
      </c>
    </row>
    <row r="283" spans="1:27" ht="15.75" customHeight="1" x14ac:dyDescent="0.2">
      <c r="A283" s="5">
        <v>82</v>
      </c>
      <c r="B283" s="5">
        <v>2</v>
      </c>
      <c r="C283" s="5">
        <v>2</v>
      </c>
      <c r="D283" s="5">
        <v>0</v>
      </c>
      <c r="E283" s="5">
        <v>0</v>
      </c>
      <c r="F283" s="5" t="s">
        <v>366</v>
      </c>
      <c r="G283" s="5" t="s">
        <v>28</v>
      </c>
      <c r="H283" s="5">
        <v>54</v>
      </c>
      <c r="I283" s="5" t="s">
        <v>267</v>
      </c>
      <c r="J283" s="5">
        <v>37</v>
      </c>
      <c r="K283" s="5">
        <v>2</v>
      </c>
      <c r="L283" s="5">
        <v>4</v>
      </c>
      <c r="M283" s="5" t="s">
        <v>30</v>
      </c>
      <c r="N283" s="5" t="s">
        <v>30</v>
      </c>
      <c r="O283" s="5" t="s">
        <v>500</v>
      </c>
      <c r="P283" s="5" t="s">
        <v>500</v>
      </c>
      <c r="Q283" s="5" t="s">
        <v>33</v>
      </c>
      <c r="R283" s="5" t="s">
        <v>34</v>
      </c>
      <c r="S283" s="5" t="s">
        <v>500</v>
      </c>
      <c r="T283" s="5" t="s">
        <v>500</v>
      </c>
      <c r="U283" s="5" t="s">
        <v>58</v>
      </c>
      <c r="V283" s="5" t="s">
        <v>59</v>
      </c>
      <c r="W283" s="5" t="s">
        <v>59</v>
      </c>
      <c r="X283" s="5" t="s">
        <v>277</v>
      </c>
      <c r="Y283" s="5" t="s">
        <v>59</v>
      </c>
      <c r="Z283" s="5" t="s">
        <v>59</v>
      </c>
      <c r="AA283" s="5" t="s">
        <v>277</v>
      </c>
    </row>
    <row r="284" spans="1:27" ht="15.75" customHeight="1" x14ac:dyDescent="0.2">
      <c r="A284" s="5">
        <v>83</v>
      </c>
      <c r="B284" s="5">
        <v>2</v>
      </c>
      <c r="C284" s="5">
        <v>1</v>
      </c>
      <c r="D284" s="5">
        <v>0</v>
      </c>
      <c r="E284" s="5">
        <v>0</v>
      </c>
      <c r="F284" s="5" t="s">
        <v>367</v>
      </c>
      <c r="G284" s="5" t="s">
        <v>44</v>
      </c>
      <c r="H284" s="5">
        <v>52</v>
      </c>
      <c r="I284" s="5" t="s">
        <v>267</v>
      </c>
      <c r="J284" s="5">
        <v>37</v>
      </c>
      <c r="K284" s="5">
        <v>2</v>
      </c>
      <c r="L284" s="5">
        <v>3</v>
      </c>
      <c r="M284" s="5" t="s">
        <v>30</v>
      </c>
      <c r="N284" s="5" t="s">
        <v>31</v>
      </c>
      <c r="O284" s="5" t="s">
        <v>500</v>
      </c>
      <c r="P284" s="5" t="s">
        <v>500</v>
      </c>
      <c r="Q284" s="5" t="s">
        <v>38</v>
      </c>
      <c r="R284" s="5" t="s">
        <v>34</v>
      </c>
      <c r="S284" s="5" t="s">
        <v>500</v>
      </c>
      <c r="T284" s="5" t="s">
        <v>500</v>
      </c>
      <c r="U284" s="5" t="s">
        <v>58</v>
      </c>
      <c r="V284" s="5" t="s">
        <v>500</v>
      </c>
      <c r="W284" s="5" t="s">
        <v>500</v>
      </c>
      <c r="X284" s="5" t="s">
        <v>500</v>
      </c>
      <c r="Y284" s="5" t="s">
        <v>59</v>
      </c>
      <c r="Z284" s="5" t="s">
        <v>277</v>
      </c>
      <c r="AA284" s="5" t="s">
        <v>277</v>
      </c>
    </row>
    <row r="285" spans="1:27" ht="15.75" customHeight="1" x14ac:dyDescent="0.2">
      <c r="A285" s="5">
        <v>84</v>
      </c>
      <c r="B285" s="5">
        <v>1</v>
      </c>
      <c r="C285" s="5">
        <v>1</v>
      </c>
      <c r="D285" s="5">
        <v>0</v>
      </c>
      <c r="E285" s="5">
        <v>0</v>
      </c>
      <c r="F285" s="5" t="s">
        <v>368</v>
      </c>
      <c r="G285" s="5" t="s">
        <v>44</v>
      </c>
      <c r="H285" s="5">
        <v>46</v>
      </c>
      <c r="I285" s="5" t="s">
        <v>267</v>
      </c>
      <c r="J285" s="5">
        <v>37</v>
      </c>
      <c r="K285" s="5">
        <v>2</v>
      </c>
      <c r="L285" s="5">
        <v>2</v>
      </c>
      <c r="M285" s="5" t="s">
        <v>31</v>
      </c>
      <c r="N285" s="5" t="s">
        <v>31</v>
      </c>
      <c r="O285" s="5" t="s">
        <v>500</v>
      </c>
      <c r="P285" s="5" t="s">
        <v>500</v>
      </c>
      <c r="Q285" s="5" t="s">
        <v>38</v>
      </c>
      <c r="R285" s="5" t="s">
        <v>34</v>
      </c>
      <c r="S285" s="5" t="s">
        <v>500</v>
      </c>
      <c r="T285" s="5" t="s">
        <v>500</v>
      </c>
      <c r="U285" s="5" t="s">
        <v>35</v>
      </c>
      <c r="V285" s="5" t="s">
        <v>500</v>
      </c>
      <c r="W285" s="5" t="s">
        <v>500</v>
      </c>
      <c r="X285" s="5" t="s">
        <v>500</v>
      </c>
      <c r="Y285" s="5" t="s">
        <v>500</v>
      </c>
      <c r="Z285" s="5" t="s">
        <v>500</v>
      </c>
      <c r="AA285" s="5" t="s">
        <v>500</v>
      </c>
    </row>
    <row r="286" spans="1:27" ht="15.75" customHeight="1" x14ac:dyDescent="0.2">
      <c r="A286" s="5">
        <v>85</v>
      </c>
      <c r="B286" s="5">
        <v>2</v>
      </c>
      <c r="C286" s="5">
        <v>2</v>
      </c>
      <c r="D286" s="5">
        <v>0</v>
      </c>
      <c r="E286" s="5">
        <v>0</v>
      </c>
      <c r="F286" s="5" t="s">
        <v>369</v>
      </c>
      <c r="G286" s="5" t="s">
        <v>44</v>
      </c>
      <c r="H286" s="5">
        <v>43</v>
      </c>
      <c r="I286" s="5" t="s">
        <v>267</v>
      </c>
      <c r="J286" s="5">
        <v>47</v>
      </c>
      <c r="K286" s="5">
        <v>2</v>
      </c>
      <c r="L286" s="5">
        <v>4</v>
      </c>
      <c r="M286" s="5" t="s">
        <v>61</v>
      </c>
      <c r="N286" s="5" t="s">
        <v>133</v>
      </c>
      <c r="O286" s="5" t="s">
        <v>500</v>
      </c>
      <c r="P286" s="5" t="s">
        <v>500</v>
      </c>
      <c r="Q286" s="5" t="s">
        <v>33</v>
      </c>
      <c r="R286" s="5" t="s">
        <v>34</v>
      </c>
      <c r="S286" s="5" t="s">
        <v>500</v>
      </c>
      <c r="T286" s="5" t="s">
        <v>500</v>
      </c>
      <c r="U286" s="5" t="s">
        <v>58</v>
      </c>
      <c r="V286" s="5" t="s">
        <v>500</v>
      </c>
      <c r="W286" s="5" t="s">
        <v>500</v>
      </c>
      <c r="X286" s="5" t="s">
        <v>500</v>
      </c>
      <c r="Y286" s="5" t="s">
        <v>59</v>
      </c>
      <c r="Z286" s="5" t="s">
        <v>59</v>
      </c>
      <c r="AA286" s="5" t="s">
        <v>275</v>
      </c>
    </row>
    <row r="287" spans="1:27" ht="15.75" customHeight="1" x14ac:dyDescent="0.2">
      <c r="A287" s="5">
        <v>86</v>
      </c>
      <c r="B287" s="5">
        <v>1</v>
      </c>
      <c r="C287" s="5">
        <v>1</v>
      </c>
      <c r="D287" s="5">
        <v>0</v>
      </c>
      <c r="E287" s="5">
        <v>0</v>
      </c>
      <c r="F287" s="5" t="s">
        <v>370</v>
      </c>
      <c r="G287" s="5" t="s">
        <v>44</v>
      </c>
      <c r="H287" s="5">
        <v>38</v>
      </c>
      <c r="I287" s="5" t="s">
        <v>267</v>
      </c>
      <c r="J287" s="5">
        <v>37</v>
      </c>
      <c r="K287" s="5">
        <v>2</v>
      </c>
      <c r="L287" s="5">
        <v>2</v>
      </c>
      <c r="M287" s="5" t="s">
        <v>31</v>
      </c>
      <c r="N287" s="5" t="s">
        <v>31</v>
      </c>
      <c r="O287" s="5" t="s">
        <v>500</v>
      </c>
      <c r="P287" s="5" t="s">
        <v>500</v>
      </c>
      <c r="Q287" s="5" t="s">
        <v>34</v>
      </c>
      <c r="R287" s="5" t="s">
        <v>34</v>
      </c>
      <c r="S287" s="5" t="s">
        <v>500</v>
      </c>
      <c r="T287" s="5" t="s">
        <v>500</v>
      </c>
      <c r="U287" s="5" t="s">
        <v>58</v>
      </c>
      <c r="V287" s="5" t="s">
        <v>59</v>
      </c>
      <c r="W287" s="5" t="s">
        <v>59</v>
      </c>
      <c r="X287" s="5" t="s">
        <v>277</v>
      </c>
      <c r="Y287" s="5" t="s">
        <v>59</v>
      </c>
      <c r="Z287" s="5" t="s">
        <v>59</v>
      </c>
      <c r="AA287" s="5" t="s">
        <v>277</v>
      </c>
    </row>
    <row r="288" spans="1:27" ht="15.75" customHeight="1" x14ac:dyDescent="0.2">
      <c r="A288" s="5">
        <v>87</v>
      </c>
      <c r="B288" s="5">
        <v>2</v>
      </c>
      <c r="C288" s="5">
        <v>1</v>
      </c>
      <c r="D288" s="5">
        <v>0</v>
      </c>
      <c r="E288" s="5">
        <v>0</v>
      </c>
      <c r="F288" s="5" t="s">
        <v>371</v>
      </c>
      <c r="G288" s="5" t="s">
        <v>44</v>
      </c>
      <c r="H288" s="5">
        <v>32</v>
      </c>
      <c r="I288" s="5" t="s">
        <v>267</v>
      </c>
      <c r="J288" s="5">
        <v>37</v>
      </c>
      <c r="K288" s="5">
        <v>2</v>
      </c>
      <c r="L288" s="5">
        <v>3</v>
      </c>
      <c r="M288" s="5" t="s">
        <v>30</v>
      </c>
      <c r="N288" s="5" t="s">
        <v>31</v>
      </c>
      <c r="O288" s="5" t="s">
        <v>500</v>
      </c>
      <c r="P288" s="5" t="s">
        <v>500</v>
      </c>
      <c r="Q288" s="5" t="s">
        <v>33</v>
      </c>
      <c r="R288" s="5" t="s">
        <v>38</v>
      </c>
      <c r="S288" s="5" t="s">
        <v>500</v>
      </c>
      <c r="T288" s="5" t="s">
        <v>500</v>
      </c>
      <c r="U288" s="5" t="s">
        <v>58</v>
      </c>
      <c r="V288" s="5" t="s">
        <v>59</v>
      </c>
      <c r="W288" s="5" t="s">
        <v>59</v>
      </c>
      <c r="X288" s="5" t="s">
        <v>277</v>
      </c>
      <c r="Y288" s="5" t="s">
        <v>500</v>
      </c>
      <c r="Z288" s="5" t="s">
        <v>500</v>
      </c>
      <c r="AA288" s="5" t="s">
        <v>500</v>
      </c>
    </row>
    <row r="289" spans="1:27" ht="15.75" customHeight="1" x14ac:dyDescent="0.2">
      <c r="A289" s="5">
        <v>88</v>
      </c>
      <c r="B289" s="5">
        <v>2</v>
      </c>
      <c r="C289" s="5">
        <v>1</v>
      </c>
      <c r="D289" s="5">
        <v>0</v>
      </c>
      <c r="E289" s="5">
        <v>0</v>
      </c>
      <c r="F289" s="5" t="s">
        <v>372</v>
      </c>
      <c r="G289" s="5" t="s">
        <v>28</v>
      </c>
      <c r="H289" s="5">
        <v>49</v>
      </c>
      <c r="I289" s="5" t="s">
        <v>267</v>
      </c>
      <c r="J289" s="5">
        <v>37</v>
      </c>
      <c r="K289" s="5">
        <v>2</v>
      </c>
      <c r="L289" s="5">
        <v>3</v>
      </c>
      <c r="M289" s="5" t="s">
        <v>30</v>
      </c>
      <c r="N289" s="5" t="s">
        <v>31</v>
      </c>
      <c r="O289" s="5" t="s">
        <v>500</v>
      </c>
      <c r="P289" s="5" t="s">
        <v>500</v>
      </c>
      <c r="Q289" s="5" t="s">
        <v>34</v>
      </c>
      <c r="R289" s="5" t="s">
        <v>34</v>
      </c>
      <c r="S289" s="5" t="s">
        <v>500</v>
      </c>
      <c r="T289" s="5" t="s">
        <v>500</v>
      </c>
      <c r="U289" s="5" t="s">
        <v>58</v>
      </c>
      <c r="V289" s="5" t="s">
        <v>500</v>
      </c>
      <c r="W289" s="5" t="s">
        <v>500</v>
      </c>
      <c r="X289" s="5" t="s">
        <v>500</v>
      </c>
      <c r="Y289" s="5" t="s">
        <v>59</v>
      </c>
      <c r="Z289" s="5" t="s">
        <v>59</v>
      </c>
      <c r="AA289" s="5" t="s">
        <v>277</v>
      </c>
    </row>
    <row r="290" spans="1:27" ht="15.75" customHeight="1" x14ac:dyDescent="0.2">
      <c r="A290" s="5">
        <v>89</v>
      </c>
      <c r="B290" s="5">
        <v>2</v>
      </c>
      <c r="C290" s="5">
        <v>1</v>
      </c>
      <c r="D290" s="5">
        <v>0</v>
      </c>
      <c r="E290" s="5">
        <v>0</v>
      </c>
      <c r="F290" s="5" t="s">
        <v>373</v>
      </c>
      <c r="G290" s="5" t="s">
        <v>44</v>
      </c>
      <c r="H290" s="5">
        <v>55</v>
      </c>
      <c r="I290" s="5" t="s">
        <v>267</v>
      </c>
      <c r="J290" s="5">
        <v>37</v>
      </c>
      <c r="K290" s="5">
        <v>2</v>
      </c>
      <c r="L290" s="5">
        <v>3</v>
      </c>
      <c r="M290" s="5" t="s">
        <v>42</v>
      </c>
      <c r="N290" s="5" t="s">
        <v>31</v>
      </c>
      <c r="O290" s="5" t="s">
        <v>500</v>
      </c>
      <c r="P290" s="5" t="s">
        <v>500</v>
      </c>
      <c r="Q290" s="5" t="s">
        <v>33</v>
      </c>
      <c r="R290" s="5" t="s">
        <v>34</v>
      </c>
      <c r="S290" s="5" t="s">
        <v>500</v>
      </c>
      <c r="T290" s="5" t="s">
        <v>500</v>
      </c>
      <c r="U290" s="5" t="s">
        <v>35</v>
      </c>
      <c r="V290" s="5" t="s">
        <v>500</v>
      </c>
      <c r="W290" s="5" t="s">
        <v>500</v>
      </c>
      <c r="X290" s="5" t="s">
        <v>500</v>
      </c>
      <c r="Y290" s="5" t="s">
        <v>500</v>
      </c>
      <c r="Z290" s="5" t="s">
        <v>500</v>
      </c>
      <c r="AA290" s="5" t="s">
        <v>500</v>
      </c>
    </row>
    <row r="291" spans="1:27" ht="15.75" customHeight="1" x14ac:dyDescent="0.2">
      <c r="A291" s="5">
        <v>90</v>
      </c>
      <c r="B291" s="5">
        <v>2</v>
      </c>
      <c r="C291" s="5">
        <v>1</v>
      </c>
      <c r="D291" s="5">
        <v>0</v>
      </c>
      <c r="E291" s="5">
        <v>0</v>
      </c>
      <c r="F291" s="5" t="s">
        <v>374</v>
      </c>
      <c r="G291" s="5" t="s">
        <v>44</v>
      </c>
      <c r="H291" s="5">
        <v>23</v>
      </c>
      <c r="I291" s="5" t="s">
        <v>267</v>
      </c>
      <c r="J291" s="5">
        <v>37</v>
      </c>
      <c r="K291" s="5">
        <v>2</v>
      </c>
      <c r="L291" s="5">
        <v>3</v>
      </c>
      <c r="M291" s="5" t="s">
        <v>30</v>
      </c>
      <c r="N291" s="5" t="s">
        <v>31</v>
      </c>
      <c r="O291" s="5" t="s">
        <v>500</v>
      </c>
      <c r="P291" s="5" t="s">
        <v>500</v>
      </c>
      <c r="Q291" s="5" t="s">
        <v>33</v>
      </c>
      <c r="R291" s="5" t="s">
        <v>33</v>
      </c>
      <c r="S291" s="5" t="s">
        <v>500</v>
      </c>
      <c r="T291" s="5" t="s">
        <v>500</v>
      </c>
      <c r="U291" s="5" t="s">
        <v>283</v>
      </c>
      <c r="V291" s="5" t="s">
        <v>59</v>
      </c>
      <c r="W291" s="5" t="s">
        <v>276</v>
      </c>
      <c r="X291" s="5" t="s">
        <v>275</v>
      </c>
      <c r="Y291" s="5" t="s">
        <v>59</v>
      </c>
      <c r="Z291" s="5" t="s">
        <v>276</v>
      </c>
      <c r="AA291" s="5" t="s">
        <v>275</v>
      </c>
    </row>
    <row r="292" spans="1:27" ht="15.75" customHeight="1" x14ac:dyDescent="0.2">
      <c r="A292" s="5">
        <v>91</v>
      </c>
      <c r="B292" s="5">
        <v>2</v>
      </c>
      <c r="C292" s="5">
        <v>2</v>
      </c>
      <c r="D292" s="5">
        <v>0</v>
      </c>
      <c r="E292" s="5">
        <v>0</v>
      </c>
      <c r="F292" s="5" t="s">
        <v>375</v>
      </c>
      <c r="G292" s="5" t="s">
        <v>44</v>
      </c>
      <c r="H292" s="5">
        <v>27</v>
      </c>
      <c r="I292" s="5" t="s">
        <v>267</v>
      </c>
      <c r="J292" s="5">
        <v>47</v>
      </c>
      <c r="K292" s="5">
        <v>2</v>
      </c>
      <c r="L292" s="5">
        <v>4</v>
      </c>
      <c r="M292" s="5" t="s">
        <v>30</v>
      </c>
      <c r="N292" s="5" t="s">
        <v>47</v>
      </c>
      <c r="O292" s="5" t="s">
        <v>500</v>
      </c>
      <c r="P292" s="5" t="s">
        <v>500</v>
      </c>
      <c r="Q292" s="5" t="s">
        <v>33</v>
      </c>
      <c r="R292" s="5" t="s">
        <v>33</v>
      </c>
      <c r="S292" s="5" t="s">
        <v>500</v>
      </c>
      <c r="T292" s="5" t="s">
        <v>500</v>
      </c>
      <c r="U292" s="5" t="s">
        <v>35</v>
      </c>
      <c r="V292" s="5" t="s">
        <v>500</v>
      </c>
      <c r="W292" s="5" t="s">
        <v>500</v>
      </c>
      <c r="X292" s="5" t="s">
        <v>500</v>
      </c>
      <c r="Y292" s="5" t="s">
        <v>500</v>
      </c>
      <c r="Z292" s="5" t="s">
        <v>500</v>
      </c>
      <c r="AA292" s="5" t="s">
        <v>500</v>
      </c>
    </row>
    <row r="293" spans="1:27" ht="15.75" customHeight="1" x14ac:dyDescent="0.2">
      <c r="A293" s="5">
        <v>92</v>
      </c>
      <c r="B293" s="5">
        <v>3</v>
      </c>
      <c r="C293" s="5">
        <v>1</v>
      </c>
      <c r="D293" s="5">
        <v>0</v>
      </c>
      <c r="E293" s="5">
        <v>0</v>
      </c>
      <c r="F293" s="5" t="s">
        <v>376</v>
      </c>
      <c r="G293" s="5" t="s">
        <v>44</v>
      </c>
      <c r="H293" s="5">
        <v>29</v>
      </c>
      <c r="I293" s="5" t="s">
        <v>267</v>
      </c>
      <c r="J293" s="5">
        <v>47</v>
      </c>
      <c r="K293" s="5">
        <v>2</v>
      </c>
      <c r="L293" s="5">
        <v>4</v>
      </c>
      <c r="M293" s="5" t="s">
        <v>324</v>
      </c>
      <c r="N293" s="5" t="s">
        <v>31</v>
      </c>
      <c r="O293" s="5" t="s">
        <v>500</v>
      </c>
      <c r="P293" s="5" t="s">
        <v>500</v>
      </c>
      <c r="Q293" s="5" t="s">
        <v>33</v>
      </c>
      <c r="R293" s="5" t="s">
        <v>34</v>
      </c>
      <c r="S293" s="5" t="s">
        <v>500</v>
      </c>
      <c r="T293" s="5" t="s">
        <v>500</v>
      </c>
      <c r="U293" s="5" t="s">
        <v>35</v>
      </c>
      <c r="V293" s="5" t="s">
        <v>500</v>
      </c>
      <c r="W293" s="5" t="s">
        <v>500</v>
      </c>
      <c r="X293" s="5" t="s">
        <v>500</v>
      </c>
      <c r="Y293" s="5" t="s">
        <v>500</v>
      </c>
      <c r="Z293" s="5" t="s">
        <v>500</v>
      </c>
      <c r="AA293" s="5" t="s">
        <v>500</v>
      </c>
    </row>
    <row r="294" spans="1:27" ht="15.75" customHeight="1" x14ac:dyDescent="0.2">
      <c r="A294" s="5">
        <v>93</v>
      </c>
      <c r="B294" s="5">
        <v>1</v>
      </c>
      <c r="C294" s="5">
        <v>1</v>
      </c>
      <c r="D294" s="5">
        <v>1</v>
      </c>
      <c r="E294" s="5">
        <v>1</v>
      </c>
      <c r="F294" s="5" t="s">
        <v>377</v>
      </c>
      <c r="G294" s="5" t="s">
        <v>28</v>
      </c>
      <c r="H294" s="5">
        <v>48</v>
      </c>
      <c r="I294" s="5" t="s">
        <v>267</v>
      </c>
      <c r="J294" s="5">
        <v>37</v>
      </c>
      <c r="K294" s="5">
        <v>4</v>
      </c>
      <c r="L294" s="5">
        <v>4</v>
      </c>
      <c r="M294" s="5" t="s">
        <v>31</v>
      </c>
      <c r="N294" s="5" t="s">
        <v>31</v>
      </c>
      <c r="O294" s="5" t="s">
        <v>31</v>
      </c>
      <c r="P294" s="5" t="s">
        <v>31</v>
      </c>
      <c r="Q294" s="5" t="s">
        <v>38</v>
      </c>
      <c r="R294" s="5" t="s">
        <v>34</v>
      </c>
      <c r="S294" s="5" t="s">
        <v>38</v>
      </c>
      <c r="T294" s="5" t="s">
        <v>34</v>
      </c>
      <c r="U294" s="5" t="s">
        <v>54</v>
      </c>
      <c r="V294" s="5" t="s">
        <v>500</v>
      </c>
      <c r="W294" s="5" t="s">
        <v>500</v>
      </c>
      <c r="X294" s="5" t="s">
        <v>500</v>
      </c>
      <c r="Y294" s="5" t="s">
        <v>59</v>
      </c>
      <c r="Z294" s="5" t="s">
        <v>500</v>
      </c>
      <c r="AA294" s="5" t="s">
        <v>500</v>
      </c>
    </row>
    <row r="295" spans="1:27" ht="15.75" customHeight="1" x14ac:dyDescent="0.2">
      <c r="A295" s="5">
        <v>94</v>
      </c>
      <c r="B295" s="5">
        <v>3</v>
      </c>
      <c r="C295" s="5">
        <v>2</v>
      </c>
      <c r="D295" s="5">
        <v>0</v>
      </c>
      <c r="E295" s="5">
        <v>0</v>
      </c>
      <c r="F295" s="5" t="s">
        <v>378</v>
      </c>
      <c r="G295" s="5" t="s">
        <v>28</v>
      </c>
      <c r="H295" s="5">
        <v>56</v>
      </c>
      <c r="I295" s="5" t="s">
        <v>267</v>
      </c>
      <c r="J295" s="5">
        <v>47</v>
      </c>
      <c r="K295" s="5">
        <v>2</v>
      </c>
      <c r="L295" s="5">
        <v>5</v>
      </c>
      <c r="M295" s="5" t="s">
        <v>379</v>
      </c>
      <c r="N295" s="5" t="s">
        <v>133</v>
      </c>
      <c r="O295" s="5" t="s">
        <v>500</v>
      </c>
      <c r="P295" s="5" t="s">
        <v>500</v>
      </c>
      <c r="Q295" s="5" t="s">
        <v>33</v>
      </c>
      <c r="R295" s="5" t="s">
        <v>34</v>
      </c>
      <c r="S295" s="5" t="s">
        <v>500</v>
      </c>
      <c r="T295" s="5" t="s">
        <v>500</v>
      </c>
      <c r="U295" s="5" t="s">
        <v>58</v>
      </c>
      <c r="V295" s="5" t="s">
        <v>500</v>
      </c>
      <c r="W295" s="5" t="s">
        <v>500</v>
      </c>
      <c r="X295" s="5" t="s">
        <v>500</v>
      </c>
      <c r="Y295" s="5" t="s">
        <v>277</v>
      </c>
      <c r="Z295" s="5" t="s">
        <v>59</v>
      </c>
      <c r="AA295" s="5" t="s">
        <v>275</v>
      </c>
    </row>
    <row r="296" spans="1:27" ht="15.75" customHeight="1" x14ac:dyDescent="0.2">
      <c r="A296" s="5">
        <v>95</v>
      </c>
      <c r="B296" s="5">
        <v>2</v>
      </c>
      <c r="C296" s="5">
        <v>1</v>
      </c>
      <c r="D296" s="5">
        <v>0</v>
      </c>
      <c r="E296" s="5">
        <v>0</v>
      </c>
      <c r="F296" s="5" t="s">
        <v>594</v>
      </c>
      <c r="G296" s="5" t="s">
        <v>28</v>
      </c>
      <c r="H296" s="5">
        <v>41</v>
      </c>
      <c r="I296" s="5" t="s">
        <v>267</v>
      </c>
      <c r="J296" s="5">
        <v>47</v>
      </c>
      <c r="K296" s="5">
        <v>2</v>
      </c>
      <c r="L296" s="5">
        <v>3</v>
      </c>
      <c r="M296" s="5" t="s">
        <v>61</v>
      </c>
      <c r="N296" s="5" t="s">
        <v>31</v>
      </c>
      <c r="O296" s="5" t="s">
        <v>500</v>
      </c>
      <c r="P296" s="5" t="s">
        <v>500</v>
      </c>
      <c r="Q296" s="5" t="s">
        <v>33</v>
      </c>
      <c r="R296" s="5" t="s">
        <v>34</v>
      </c>
      <c r="S296" s="5" t="s">
        <v>500</v>
      </c>
      <c r="T296" s="5" t="s">
        <v>500</v>
      </c>
      <c r="U296" s="5" t="s">
        <v>283</v>
      </c>
      <c r="V296" s="5" t="s">
        <v>59</v>
      </c>
      <c r="W296" s="5" t="s">
        <v>275</v>
      </c>
      <c r="X296" s="5" t="s">
        <v>59</v>
      </c>
      <c r="Y296" s="5" t="s">
        <v>59</v>
      </c>
      <c r="Z296" s="5" t="s">
        <v>59</v>
      </c>
      <c r="AA296" s="5" t="s">
        <v>59</v>
      </c>
    </row>
    <row r="297" spans="1:27" ht="15.75" customHeight="1" x14ac:dyDescent="0.2">
      <c r="A297" s="5">
        <v>96</v>
      </c>
      <c r="B297" s="5">
        <v>2</v>
      </c>
      <c r="C297" s="5">
        <v>1</v>
      </c>
      <c r="D297" s="5">
        <v>1</v>
      </c>
      <c r="E297" s="5">
        <v>0</v>
      </c>
      <c r="F297" s="5" t="s">
        <v>595</v>
      </c>
      <c r="G297" s="5" t="s">
        <v>28</v>
      </c>
      <c r="H297" s="5">
        <v>47</v>
      </c>
      <c r="I297" s="5" t="s">
        <v>267</v>
      </c>
      <c r="J297" s="5">
        <v>37</v>
      </c>
      <c r="K297" s="5">
        <v>3</v>
      </c>
      <c r="L297" s="5">
        <v>4</v>
      </c>
      <c r="M297" s="5" t="s">
        <v>42</v>
      </c>
      <c r="N297" s="5" t="s">
        <v>133</v>
      </c>
      <c r="O297" s="5" t="s">
        <v>31</v>
      </c>
      <c r="P297" s="5" t="s">
        <v>500</v>
      </c>
      <c r="Q297" s="5" t="s">
        <v>33</v>
      </c>
      <c r="R297" s="5" t="s">
        <v>38</v>
      </c>
      <c r="S297" s="5" t="s">
        <v>34</v>
      </c>
      <c r="T297" s="5" t="s">
        <v>500</v>
      </c>
      <c r="U297" s="5" t="s">
        <v>648</v>
      </c>
      <c r="V297" s="5" t="s">
        <v>500</v>
      </c>
      <c r="W297" s="5" t="s">
        <v>500</v>
      </c>
      <c r="X297" s="5" t="s">
        <v>500</v>
      </c>
      <c r="Y297" s="5" t="s">
        <v>59</v>
      </c>
      <c r="Z297" s="5" t="s">
        <v>59</v>
      </c>
      <c r="AA297" s="5" t="s">
        <v>275</v>
      </c>
    </row>
    <row r="298" spans="1:27" ht="15.75" customHeight="1" x14ac:dyDescent="0.2">
      <c r="A298" s="5">
        <v>97</v>
      </c>
      <c r="B298" s="5">
        <v>2</v>
      </c>
      <c r="C298" s="5">
        <v>1</v>
      </c>
      <c r="D298" s="5">
        <v>0</v>
      </c>
      <c r="E298" s="5">
        <v>0</v>
      </c>
      <c r="F298" s="5" t="s">
        <v>596</v>
      </c>
      <c r="G298" s="5" t="s">
        <v>28</v>
      </c>
      <c r="H298" s="5">
        <v>30</v>
      </c>
      <c r="I298" s="5" t="s">
        <v>267</v>
      </c>
      <c r="J298" s="5">
        <v>37</v>
      </c>
      <c r="K298" s="5">
        <v>2</v>
      </c>
      <c r="L298" s="5">
        <v>3</v>
      </c>
      <c r="M298" s="5" t="s">
        <v>42</v>
      </c>
      <c r="N298" s="5" t="s">
        <v>31</v>
      </c>
      <c r="O298" s="5" t="s">
        <v>500</v>
      </c>
      <c r="P298" s="5" t="s">
        <v>500</v>
      </c>
      <c r="Q298" s="5" t="s">
        <v>33</v>
      </c>
      <c r="R298" s="5" t="s">
        <v>38</v>
      </c>
      <c r="S298" s="5" t="s">
        <v>500</v>
      </c>
      <c r="T298" s="5" t="s">
        <v>500</v>
      </c>
      <c r="U298" s="5" t="s">
        <v>54</v>
      </c>
      <c r="V298" s="5" t="s">
        <v>59</v>
      </c>
      <c r="W298" s="5" t="s">
        <v>59</v>
      </c>
      <c r="X298" s="5" t="s">
        <v>277</v>
      </c>
      <c r="Y298" s="5" t="s">
        <v>500</v>
      </c>
      <c r="Z298" s="5" t="s">
        <v>500</v>
      </c>
      <c r="AA298" s="5" t="s">
        <v>500</v>
      </c>
    </row>
    <row r="299" spans="1:27" ht="15.75" customHeight="1" x14ac:dyDescent="0.2">
      <c r="A299" s="5">
        <v>98</v>
      </c>
      <c r="B299" s="5">
        <v>2</v>
      </c>
      <c r="C299" s="5">
        <v>1</v>
      </c>
      <c r="D299" s="5">
        <v>0</v>
      </c>
      <c r="E299" s="5">
        <v>0</v>
      </c>
      <c r="F299" s="5" t="s">
        <v>384</v>
      </c>
      <c r="G299" s="5" t="s">
        <v>28</v>
      </c>
      <c r="H299" s="5">
        <v>47</v>
      </c>
      <c r="I299" s="5" t="s">
        <v>267</v>
      </c>
      <c r="J299" s="5">
        <v>37</v>
      </c>
      <c r="K299" s="5">
        <v>2</v>
      </c>
      <c r="L299" s="5">
        <v>3</v>
      </c>
      <c r="M299" s="5" t="s">
        <v>42</v>
      </c>
      <c r="N299" s="5" t="s">
        <v>31</v>
      </c>
      <c r="O299" s="5" t="s">
        <v>500</v>
      </c>
      <c r="P299" s="5" t="s">
        <v>500</v>
      </c>
      <c r="Q299" s="5" t="s">
        <v>33</v>
      </c>
      <c r="R299" s="5" t="s">
        <v>34</v>
      </c>
      <c r="S299" s="5" t="s">
        <v>500</v>
      </c>
      <c r="T299" s="5" t="s">
        <v>500</v>
      </c>
      <c r="U299" s="5" t="s">
        <v>58</v>
      </c>
      <c r="V299" s="5" t="s">
        <v>277</v>
      </c>
      <c r="W299" s="5" t="s">
        <v>59</v>
      </c>
      <c r="X299" s="5" t="s">
        <v>277</v>
      </c>
      <c r="Y299" s="5" t="s">
        <v>277</v>
      </c>
      <c r="Z299" s="5" t="s">
        <v>59</v>
      </c>
      <c r="AA299" s="5" t="s">
        <v>277</v>
      </c>
    </row>
    <row r="300" spans="1:27" ht="15.75" customHeight="1" x14ac:dyDescent="0.2">
      <c r="A300" s="5">
        <v>99</v>
      </c>
      <c r="B300" s="5">
        <v>2</v>
      </c>
      <c r="C300" s="5">
        <v>2</v>
      </c>
      <c r="D300" s="5">
        <v>0</v>
      </c>
      <c r="E300" s="5">
        <v>0</v>
      </c>
      <c r="F300" s="5" t="s">
        <v>385</v>
      </c>
      <c r="G300" s="5" t="s">
        <v>28</v>
      </c>
      <c r="H300" s="5">
        <v>34</v>
      </c>
      <c r="I300" s="5" t="s">
        <v>267</v>
      </c>
      <c r="J300" s="5">
        <v>47</v>
      </c>
      <c r="K300" s="5">
        <v>2</v>
      </c>
      <c r="L300" s="5">
        <v>4</v>
      </c>
      <c r="M300" s="5" t="s">
        <v>61</v>
      </c>
      <c r="N300" s="5" t="s">
        <v>47</v>
      </c>
      <c r="O300" s="5" t="s">
        <v>500</v>
      </c>
      <c r="P300" s="5" t="s">
        <v>500</v>
      </c>
      <c r="Q300" s="5" t="s">
        <v>33</v>
      </c>
      <c r="R300" s="5" t="s">
        <v>34</v>
      </c>
      <c r="S300" s="5" t="s">
        <v>500</v>
      </c>
      <c r="T300" s="5" t="s">
        <v>500</v>
      </c>
      <c r="U300" s="5" t="s">
        <v>272</v>
      </c>
      <c r="V300" s="5" t="s">
        <v>500</v>
      </c>
      <c r="W300" s="5" t="s">
        <v>500</v>
      </c>
      <c r="X300" s="5" t="s">
        <v>500</v>
      </c>
      <c r="Y300" s="5" t="s">
        <v>500</v>
      </c>
      <c r="Z300" s="5" t="s">
        <v>500</v>
      </c>
      <c r="AA300" s="5" t="s">
        <v>500</v>
      </c>
    </row>
    <row r="301" spans="1:27" ht="15.75" customHeight="1" x14ac:dyDescent="0.2">
      <c r="A301" s="5">
        <v>100</v>
      </c>
      <c r="B301" s="5">
        <v>1</v>
      </c>
      <c r="C301" s="5">
        <v>1</v>
      </c>
      <c r="D301" s="5">
        <v>0</v>
      </c>
      <c r="E301" s="5">
        <v>0</v>
      </c>
      <c r="F301" s="5" t="s">
        <v>386</v>
      </c>
      <c r="G301" s="5" t="s">
        <v>28</v>
      </c>
      <c r="H301" s="5">
        <v>44</v>
      </c>
      <c r="I301" s="5" t="s">
        <v>267</v>
      </c>
      <c r="J301" s="5">
        <v>37</v>
      </c>
      <c r="K301" s="5">
        <v>2</v>
      </c>
      <c r="L301" s="5">
        <v>2</v>
      </c>
      <c r="M301" s="5" t="s">
        <v>31</v>
      </c>
      <c r="N301" s="5" t="s">
        <v>31</v>
      </c>
      <c r="O301" s="5" t="s">
        <v>500</v>
      </c>
      <c r="P301" s="5" t="s">
        <v>500</v>
      </c>
      <c r="Q301" s="5" t="s">
        <v>33</v>
      </c>
      <c r="R301" s="5" t="s">
        <v>38</v>
      </c>
      <c r="S301" s="5" t="s">
        <v>500</v>
      </c>
      <c r="T301" s="5" t="s">
        <v>500</v>
      </c>
      <c r="U301" s="5" t="s">
        <v>58</v>
      </c>
      <c r="V301" s="5" t="s">
        <v>59</v>
      </c>
      <c r="W301" s="5" t="s">
        <v>59</v>
      </c>
      <c r="X301" s="5" t="s">
        <v>277</v>
      </c>
      <c r="Y301" s="5" t="s">
        <v>500</v>
      </c>
      <c r="Z301" s="5" t="s">
        <v>500</v>
      </c>
      <c r="AA301" s="5" t="s">
        <v>500</v>
      </c>
    </row>
    <row r="302" spans="1:27" ht="15.75" customHeight="1" x14ac:dyDescent="0.2">
      <c r="A302" s="5">
        <v>1</v>
      </c>
      <c r="B302" s="5">
        <v>1</v>
      </c>
      <c r="C302" s="5">
        <v>0</v>
      </c>
      <c r="D302" s="5">
        <v>0</v>
      </c>
      <c r="E302" s="5">
        <v>0</v>
      </c>
      <c r="F302" s="5" t="s">
        <v>387</v>
      </c>
      <c r="G302" s="5" t="s">
        <v>44</v>
      </c>
      <c r="H302" s="5">
        <v>43</v>
      </c>
      <c r="I302" s="5" t="s">
        <v>388</v>
      </c>
      <c r="J302" s="5">
        <v>44</v>
      </c>
      <c r="K302" s="5">
        <v>1</v>
      </c>
      <c r="L302" s="5">
        <v>1</v>
      </c>
      <c r="M302" s="5" t="s">
        <v>31</v>
      </c>
      <c r="N302" s="5" t="s">
        <v>500</v>
      </c>
      <c r="O302" s="5" t="s">
        <v>500</v>
      </c>
      <c r="P302" s="5" t="s">
        <v>500</v>
      </c>
      <c r="Q302" s="5" t="s">
        <v>34</v>
      </c>
      <c r="R302" s="5" t="s">
        <v>500</v>
      </c>
      <c r="S302" s="5" t="s">
        <v>500</v>
      </c>
      <c r="T302" s="5" t="s">
        <v>500</v>
      </c>
      <c r="U302" s="5" t="s">
        <v>35</v>
      </c>
      <c r="V302" s="5" t="s">
        <v>500</v>
      </c>
      <c r="W302" s="5" t="s">
        <v>500</v>
      </c>
      <c r="X302" s="5" t="s">
        <v>500</v>
      </c>
      <c r="Y302" s="5" t="s">
        <v>500</v>
      </c>
      <c r="Z302" s="5" t="s">
        <v>500</v>
      </c>
      <c r="AA302" s="5" t="s">
        <v>500</v>
      </c>
    </row>
    <row r="303" spans="1:27" ht="15.75" customHeight="1" x14ac:dyDescent="0.2">
      <c r="A303" s="5">
        <v>2</v>
      </c>
      <c r="B303" s="5">
        <v>2</v>
      </c>
      <c r="C303" s="5">
        <v>0</v>
      </c>
      <c r="D303" s="5">
        <v>0</v>
      </c>
      <c r="E303" s="5">
        <v>0</v>
      </c>
      <c r="F303" s="5" t="s">
        <v>389</v>
      </c>
      <c r="G303" s="5" t="s">
        <v>44</v>
      </c>
      <c r="H303" s="5">
        <v>54</v>
      </c>
      <c r="I303" s="5" t="s">
        <v>388</v>
      </c>
      <c r="J303" s="5">
        <v>34</v>
      </c>
      <c r="K303" s="5">
        <v>1</v>
      </c>
      <c r="L303" s="5">
        <v>2</v>
      </c>
      <c r="M303" s="5" t="s">
        <v>133</v>
      </c>
      <c r="N303" s="5" t="s">
        <v>500</v>
      </c>
      <c r="O303" s="5" t="s">
        <v>500</v>
      </c>
      <c r="P303" s="5" t="s">
        <v>500</v>
      </c>
      <c r="Q303" s="5" t="s">
        <v>34</v>
      </c>
      <c r="R303" s="5" t="s">
        <v>500</v>
      </c>
      <c r="S303" s="5" t="s">
        <v>500</v>
      </c>
      <c r="T303" s="5" t="s">
        <v>500</v>
      </c>
      <c r="U303" s="5" t="s">
        <v>35</v>
      </c>
      <c r="V303" s="5" t="s">
        <v>500</v>
      </c>
      <c r="W303" s="5" t="s">
        <v>500</v>
      </c>
      <c r="X303" s="5" t="s">
        <v>500</v>
      </c>
      <c r="Y303" s="5" t="s">
        <v>500</v>
      </c>
      <c r="Z303" s="5" t="s">
        <v>500</v>
      </c>
      <c r="AA303" s="5" t="s">
        <v>500</v>
      </c>
    </row>
    <row r="304" spans="1:27" ht="15.75" customHeight="1" x14ac:dyDescent="0.2">
      <c r="A304" s="5">
        <v>3</v>
      </c>
      <c r="B304" s="5">
        <v>1</v>
      </c>
      <c r="C304" s="5">
        <v>0</v>
      </c>
      <c r="D304" s="5">
        <v>0</v>
      </c>
      <c r="E304" s="5">
        <v>0</v>
      </c>
      <c r="F304" s="5" t="s">
        <v>391</v>
      </c>
      <c r="G304" s="5" t="s">
        <v>28</v>
      </c>
      <c r="H304" s="5">
        <v>64</v>
      </c>
      <c r="I304" s="5" t="s">
        <v>388</v>
      </c>
      <c r="J304" s="5">
        <v>44</v>
      </c>
      <c r="K304" s="5">
        <v>1</v>
      </c>
      <c r="L304" s="5">
        <v>1</v>
      </c>
      <c r="M304" s="5" t="s">
        <v>31</v>
      </c>
      <c r="N304" s="5" t="s">
        <v>500</v>
      </c>
      <c r="O304" s="5" t="s">
        <v>500</v>
      </c>
      <c r="P304" s="5" t="s">
        <v>500</v>
      </c>
      <c r="Q304" s="5" t="s">
        <v>34</v>
      </c>
      <c r="R304" s="5" t="s">
        <v>500</v>
      </c>
      <c r="S304" s="5" t="s">
        <v>500</v>
      </c>
      <c r="T304" s="5" t="s">
        <v>500</v>
      </c>
      <c r="U304" s="5" t="s">
        <v>35</v>
      </c>
      <c r="V304" s="5" t="s">
        <v>500</v>
      </c>
      <c r="W304" s="5" t="s">
        <v>500</v>
      </c>
      <c r="X304" s="5" t="s">
        <v>500</v>
      </c>
      <c r="Y304" s="5" t="s">
        <v>500</v>
      </c>
      <c r="Z304" s="5" t="s">
        <v>500</v>
      </c>
      <c r="AA304" s="5" t="s">
        <v>500</v>
      </c>
    </row>
    <row r="305" spans="1:27" ht="15.75" customHeight="1" x14ac:dyDescent="0.2">
      <c r="A305" s="5">
        <v>4</v>
      </c>
      <c r="B305" s="5">
        <v>1</v>
      </c>
      <c r="C305" s="5">
        <v>0</v>
      </c>
      <c r="D305" s="5">
        <v>0</v>
      </c>
      <c r="E305" s="5">
        <v>0</v>
      </c>
      <c r="F305" s="5" t="s">
        <v>393</v>
      </c>
      <c r="G305" s="5" t="s">
        <v>28</v>
      </c>
      <c r="H305" s="5">
        <v>68</v>
      </c>
      <c r="I305" s="5" t="s">
        <v>388</v>
      </c>
      <c r="J305" s="5">
        <v>34</v>
      </c>
      <c r="K305" s="5">
        <v>1</v>
      </c>
      <c r="L305" s="5">
        <v>1</v>
      </c>
      <c r="M305" s="5" t="s">
        <v>31</v>
      </c>
      <c r="N305" s="5" t="s">
        <v>500</v>
      </c>
      <c r="O305" s="5" t="s">
        <v>500</v>
      </c>
      <c r="P305" s="5" t="s">
        <v>500</v>
      </c>
      <c r="Q305" s="5" t="s">
        <v>34</v>
      </c>
      <c r="R305" s="5" t="s">
        <v>500</v>
      </c>
      <c r="S305" s="5" t="s">
        <v>500</v>
      </c>
      <c r="T305" s="5" t="s">
        <v>500</v>
      </c>
      <c r="U305" s="5" t="s">
        <v>35</v>
      </c>
      <c r="V305" s="5" t="s">
        <v>500</v>
      </c>
      <c r="W305" s="5" t="s">
        <v>500</v>
      </c>
      <c r="X305" s="5" t="s">
        <v>500</v>
      </c>
      <c r="Y305" s="5" t="s">
        <v>500</v>
      </c>
      <c r="Z305" s="5" t="s">
        <v>500</v>
      </c>
      <c r="AA305" s="5" t="s">
        <v>500</v>
      </c>
    </row>
    <row r="306" spans="1:27" ht="15.75" customHeight="1" x14ac:dyDescent="0.2">
      <c r="A306" s="5">
        <v>5</v>
      </c>
      <c r="B306" s="5">
        <v>2</v>
      </c>
      <c r="C306" s="5">
        <v>0</v>
      </c>
      <c r="D306" s="5">
        <v>0</v>
      </c>
      <c r="E306" s="5">
        <v>0</v>
      </c>
      <c r="F306" s="5" t="s">
        <v>394</v>
      </c>
      <c r="G306" s="5" t="s">
        <v>44</v>
      </c>
      <c r="H306" s="5">
        <v>43</v>
      </c>
      <c r="I306" s="5" t="s">
        <v>388</v>
      </c>
      <c r="J306" s="5">
        <v>34</v>
      </c>
      <c r="K306" s="5">
        <v>1</v>
      </c>
      <c r="L306" s="5">
        <v>2</v>
      </c>
      <c r="M306" s="5" t="s">
        <v>133</v>
      </c>
      <c r="N306" s="5" t="s">
        <v>500</v>
      </c>
      <c r="O306" s="5" t="s">
        <v>500</v>
      </c>
      <c r="P306" s="5" t="s">
        <v>500</v>
      </c>
      <c r="Q306" s="5" t="s">
        <v>34</v>
      </c>
      <c r="R306" s="5" t="s">
        <v>500</v>
      </c>
      <c r="S306" s="5" t="s">
        <v>500</v>
      </c>
      <c r="T306" s="5" t="s">
        <v>500</v>
      </c>
      <c r="U306" s="5" t="s">
        <v>35</v>
      </c>
      <c r="V306" s="5" t="s">
        <v>500</v>
      </c>
      <c r="W306" s="5" t="s">
        <v>500</v>
      </c>
      <c r="X306" s="5" t="s">
        <v>500</v>
      </c>
      <c r="Y306" s="5" t="s">
        <v>500</v>
      </c>
      <c r="Z306" s="5" t="s">
        <v>500</v>
      </c>
      <c r="AA306" s="5" t="s">
        <v>500</v>
      </c>
    </row>
    <row r="307" spans="1:27" ht="15.75" customHeight="1" x14ac:dyDescent="0.2">
      <c r="A307" s="5">
        <v>6</v>
      </c>
      <c r="B307" s="5">
        <v>2</v>
      </c>
      <c r="C307" s="5">
        <v>0</v>
      </c>
      <c r="D307" s="5">
        <v>0</v>
      </c>
      <c r="E307" s="5">
        <v>0</v>
      </c>
      <c r="F307" s="5" t="s">
        <v>395</v>
      </c>
      <c r="G307" s="5" t="s">
        <v>28</v>
      </c>
      <c r="H307" s="5">
        <v>54</v>
      </c>
      <c r="I307" s="5" t="s">
        <v>388</v>
      </c>
      <c r="J307" s="5">
        <v>44</v>
      </c>
      <c r="K307" s="5">
        <v>1</v>
      </c>
      <c r="L307" s="5">
        <v>2</v>
      </c>
      <c r="M307" s="5" t="s">
        <v>133</v>
      </c>
      <c r="N307" s="5" t="s">
        <v>500</v>
      </c>
      <c r="O307" s="5" t="s">
        <v>500</v>
      </c>
      <c r="P307" s="5" t="s">
        <v>500</v>
      </c>
      <c r="Q307" s="5" t="s">
        <v>34</v>
      </c>
      <c r="R307" s="5" t="s">
        <v>500</v>
      </c>
      <c r="S307" s="5" t="s">
        <v>500</v>
      </c>
      <c r="T307" s="5" t="s">
        <v>500</v>
      </c>
      <c r="U307" s="5" t="s">
        <v>35</v>
      </c>
      <c r="V307" s="5" t="s">
        <v>500</v>
      </c>
      <c r="W307" s="5" t="s">
        <v>500</v>
      </c>
      <c r="X307" s="5" t="s">
        <v>500</v>
      </c>
      <c r="Y307" s="5" t="s">
        <v>500</v>
      </c>
      <c r="Z307" s="5" t="s">
        <v>500</v>
      </c>
      <c r="AA307" s="5" t="s">
        <v>500</v>
      </c>
    </row>
    <row r="308" spans="1:27" ht="15.75" customHeight="1" x14ac:dyDescent="0.2">
      <c r="A308" s="5">
        <v>7</v>
      </c>
      <c r="B308" s="5">
        <v>1</v>
      </c>
      <c r="C308" s="5">
        <v>0</v>
      </c>
      <c r="D308" s="5">
        <v>0</v>
      </c>
      <c r="E308" s="5">
        <v>0</v>
      </c>
      <c r="F308" s="5" t="s">
        <v>396</v>
      </c>
      <c r="G308" s="5" t="s">
        <v>28</v>
      </c>
      <c r="H308" s="5">
        <v>58</v>
      </c>
      <c r="I308" s="5" t="s">
        <v>388</v>
      </c>
      <c r="J308" s="5">
        <v>44</v>
      </c>
      <c r="K308" s="5">
        <v>1</v>
      </c>
      <c r="L308" s="5">
        <v>1</v>
      </c>
      <c r="M308" s="5" t="s">
        <v>31</v>
      </c>
      <c r="N308" s="5" t="s">
        <v>500</v>
      </c>
      <c r="O308" s="5" t="s">
        <v>500</v>
      </c>
      <c r="P308" s="5" t="s">
        <v>500</v>
      </c>
      <c r="Q308" s="5" t="s">
        <v>34</v>
      </c>
      <c r="R308" s="5" t="s">
        <v>500</v>
      </c>
      <c r="S308" s="5" t="s">
        <v>500</v>
      </c>
      <c r="T308" s="5" t="s">
        <v>500</v>
      </c>
      <c r="U308" s="5" t="s">
        <v>35</v>
      </c>
      <c r="V308" s="5" t="s">
        <v>500</v>
      </c>
      <c r="W308" s="5" t="s">
        <v>500</v>
      </c>
      <c r="X308" s="5" t="s">
        <v>500</v>
      </c>
      <c r="Y308" s="5" t="s">
        <v>500</v>
      </c>
      <c r="Z308" s="5" t="s">
        <v>500</v>
      </c>
      <c r="AA308" s="5" t="s">
        <v>500</v>
      </c>
    </row>
    <row r="309" spans="1:27" ht="15.75" customHeight="1" x14ac:dyDescent="0.2">
      <c r="A309" s="5">
        <v>8</v>
      </c>
      <c r="B309" s="5">
        <v>2</v>
      </c>
      <c r="C309" s="5">
        <v>0</v>
      </c>
      <c r="D309" s="5">
        <v>0</v>
      </c>
      <c r="E309" s="5">
        <v>0</v>
      </c>
      <c r="F309" s="5" t="s">
        <v>397</v>
      </c>
      <c r="G309" s="5" t="s">
        <v>44</v>
      </c>
      <c r="H309" s="5">
        <v>44</v>
      </c>
      <c r="I309" s="5" t="s">
        <v>388</v>
      </c>
      <c r="J309" s="5">
        <v>34</v>
      </c>
      <c r="K309" s="5">
        <v>1</v>
      </c>
      <c r="L309" s="5">
        <v>2</v>
      </c>
      <c r="M309" s="5" t="s">
        <v>42</v>
      </c>
      <c r="N309" s="5" t="s">
        <v>500</v>
      </c>
      <c r="O309" s="5" t="s">
        <v>500</v>
      </c>
      <c r="P309" s="5" t="s">
        <v>500</v>
      </c>
      <c r="Q309" s="5" t="s">
        <v>34</v>
      </c>
      <c r="R309" s="5" t="s">
        <v>500</v>
      </c>
      <c r="S309" s="5" t="s">
        <v>500</v>
      </c>
      <c r="T309" s="5" t="s">
        <v>500</v>
      </c>
      <c r="U309" s="5" t="s">
        <v>35</v>
      </c>
      <c r="V309" s="5" t="s">
        <v>500</v>
      </c>
      <c r="W309" s="5" t="s">
        <v>500</v>
      </c>
      <c r="X309" s="5" t="s">
        <v>500</v>
      </c>
      <c r="Y309" s="5" t="s">
        <v>500</v>
      </c>
      <c r="Z309" s="5" t="s">
        <v>500</v>
      </c>
      <c r="AA309" s="5" t="s">
        <v>500</v>
      </c>
    </row>
    <row r="310" spans="1:27" ht="15.75" customHeight="1" x14ac:dyDescent="0.2">
      <c r="A310" s="5">
        <v>9</v>
      </c>
      <c r="B310" s="5">
        <v>2</v>
      </c>
      <c r="C310" s="5">
        <v>0</v>
      </c>
      <c r="D310" s="5">
        <v>0</v>
      </c>
      <c r="E310" s="5">
        <v>0</v>
      </c>
      <c r="F310" s="5" t="s">
        <v>398</v>
      </c>
      <c r="G310" s="5" t="s">
        <v>44</v>
      </c>
      <c r="H310" s="5">
        <v>63</v>
      </c>
      <c r="I310" s="5" t="s">
        <v>388</v>
      </c>
      <c r="J310" s="5">
        <v>44</v>
      </c>
      <c r="K310" s="5">
        <v>1</v>
      </c>
      <c r="L310" s="5">
        <v>2</v>
      </c>
      <c r="M310" s="5" t="s">
        <v>133</v>
      </c>
      <c r="N310" s="5" t="s">
        <v>500</v>
      </c>
      <c r="O310" s="5" t="s">
        <v>500</v>
      </c>
      <c r="P310" s="5" t="s">
        <v>500</v>
      </c>
      <c r="Q310" s="5" t="s">
        <v>34</v>
      </c>
      <c r="R310" s="5" t="s">
        <v>500</v>
      </c>
      <c r="S310" s="5" t="s">
        <v>500</v>
      </c>
      <c r="T310" s="5" t="s">
        <v>500</v>
      </c>
      <c r="U310" s="5" t="s">
        <v>35</v>
      </c>
      <c r="V310" s="5" t="s">
        <v>500</v>
      </c>
      <c r="W310" s="5" t="s">
        <v>500</v>
      </c>
      <c r="X310" s="5" t="s">
        <v>500</v>
      </c>
      <c r="Y310" s="5" t="s">
        <v>500</v>
      </c>
      <c r="Z310" s="5" t="s">
        <v>500</v>
      </c>
      <c r="AA310" s="5" t="s">
        <v>500</v>
      </c>
    </row>
    <row r="311" spans="1:27" ht="15.75" customHeight="1" x14ac:dyDescent="0.2">
      <c r="A311" s="5">
        <v>10</v>
      </c>
      <c r="B311" s="5">
        <v>1</v>
      </c>
      <c r="C311" s="5">
        <v>0</v>
      </c>
      <c r="D311" s="5">
        <v>0</v>
      </c>
      <c r="E311" s="5">
        <v>0</v>
      </c>
      <c r="F311" s="5" t="s">
        <v>399</v>
      </c>
      <c r="G311" s="5" t="s">
        <v>28</v>
      </c>
      <c r="H311" s="5">
        <v>44</v>
      </c>
      <c r="I311" s="5" t="s">
        <v>388</v>
      </c>
      <c r="J311" s="5">
        <v>44</v>
      </c>
      <c r="K311" s="5">
        <v>1</v>
      </c>
      <c r="L311" s="5">
        <v>1</v>
      </c>
      <c r="M311" s="5" t="s">
        <v>31</v>
      </c>
      <c r="N311" s="5" t="s">
        <v>500</v>
      </c>
      <c r="O311" s="5" t="s">
        <v>500</v>
      </c>
      <c r="P311" s="5" t="s">
        <v>500</v>
      </c>
      <c r="Q311" s="5" t="s">
        <v>34</v>
      </c>
      <c r="R311" s="5" t="s">
        <v>500</v>
      </c>
      <c r="S311" s="5" t="s">
        <v>500</v>
      </c>
      <c r="T311" s="5" t="s">
        <v>500</v>
      </c>
      <c r="U311" s="5" t="s">
        <v>35</v>
      </c>
      <c r="V311" s="5" t="s">
        <v>500</v>
      </c>
      <c r="W311" s="5" t="s">
        <v>500</v>
      </c>
      <c r="X311" s="5" t="s">
        <v>500</v>
      </c>
      <c r="Y311" s="5" t="s">
        <v>500</v>
      </c>
      <c r="Z311" s="5" t="s">
        <v>500</v>
      </c>
      <c r="AA311" s="5" t="s">
        <v>500</v>
      </c>
    </row>
    <row r="312" spans="1:27" ht="15.75" customHeight="1" x14ac:dyDescent="0.2">
      <c r="A312" s="5">
        <v>11</v>
      </c>
      <c r="B312" s="5">
        <v>2</v>
      </c>
      <c r="C312" s="5">
        <v>0</v>
      </c>
      <c r="D312" s="5">
        <v>0</v>
      </c>
      <c r="E312" s="5">
        <v>0</v>
      </c>
      <c r="F312" s="5" t="s">
        <v>597</v>
      </c>
      <c r="G312" s="5" t="s">
        <v>44</v>
      </c>
      <c r="H312" s="5">
        <v>43</v>
      </c>
      <c r="I312" s="5" t="s">
        <v>388</v>
      </c>
      <c r="J312" s="5">
        <v>44</v>
      </c>
      <c r="K312" s="5">
        <v>1</v>
      </c>
      <c r="L312" s="5">
        <v>2</v>
      </c>
      <c r="M312" s="5" t="s">
        <v>133</v>
      </c>
      <c r="N312" s="5" t="s">
        <v>500</v>
      </c>
      <c r="O312" s="5" t="s">
        <v>500</v>
      </c>
      <c r="P312" s="5" t="s">
        <v>500</v>
      </c>
      <c r="Q312" s="5" t="s">
        <v>34</v>
      </c>
      <c r="R312" s="5" t="s">
        <v>500</v>
      </c>
      <c r="S312" s="5" t="s">
        <v>500</v>
      </c>
      <c r="T312" s="5" t="s">
        <v>500</v>
      </c>
      <c r="U312" s="5" t="s">
        <v>35</v>
      </c>
      <c r="V312" s="5" t="s">
        <v>500</v>
      </c>
      <c r="W312" s="5" t="s">
        <v>500</v>
      </c>
      <c r="X312" s="5" t="s">
        <v>500</v>
      </c>
      <c r="Y312" s="5" t="s">
        <v>500</v>
      </c>
      <c r="Z312" s="5" t="s">
        <v>500</v>
      </c>
      <c r="AA312" s="5" t="s">
        <v>500</v>
      </c>
    </row>
    <row r="313" spans="1:27" ht="15.75" customHeight="1" x14ac:dyDescent="0.2">
      <c r="A313" s="5">
        <v>12</v>
      </c>
      <c r="B313" s="5">
        <v>2</v>
      </c>
      <c r="C313" s="5">
        <v>0</v>
      </c>
      <c r="D313" s="5">
        <v>0</v>
      </c>
      <c r="E313" s="5">
        <v>0</v>
      </c>
      <c r="F313" s="5" t="s">
        <v>598</v>
      </c>
      <c r="G313" s="5" t="s">
        <v>28</v>
      </c>
      <c r="H313" s="5">
        <v>64</v>
      </c>
      <c r="I313" s="5" t="s">
        <v>388</v>
      </c>
      <c r="J313" s="5">
        <v>44</v>
      </c>
      <c r="K313" s="5">
        <v>1</v>
      </c>
      <c r="L313" s="5">
        <v>2</v>
      </c>
      <c r="M313" s="5" t="s">
        <v>133</v>
      </c>
      <c r="N313" s="5" t="s">
        <v>500</v>
      </c>
      <c r="O313" s="5" t="s">
        <v>500</v>
      </c>
      <c r="P313" s="5" t="s">
        <v>500</v>
      </c>
      <c r="Q313" s="5" t="s">
        <v>34</v>
      </c>
      <c r="R313" s="5" t="s">
        <v>500</v>
      </c>
      <c r="S313" s="5" t="s">
        <v>500</v>
      </c>
      <c r="T313" s="5" t="s">
        <v>500</v>
      </c>
      <c r="U313" s="5" t="s">
        <v>35</v>
      </c>
      <c r="V313" s="5" t="s">
        <v>500</v>
      </c>
      <c r="W313" s="5" t="s">
        <v>500</v>
      </c>
      <c r="X313" s="5" t="s">
        <v>500</v>
      </c>
      <c r="Y313" s="5" t="s">
        <v>500</v>
      </c>
      <c r="Z313" s="5" t="s">
        <v>500</v>
      </c>
      <c r="AA313" s="5" t="s">
        <v>500</v>
      </c>
    </row>
    <row r="314" spans="1:27" ht="15.75" customHeight="1" x14ac:dyDescent="0.2">
      <c r="A314" s="5">
        <v>13</v>
      </c>
      <c r="B314" s="5">
        <v>1</v>
      </c>
      <c r="C314" s="5">
        <v>0</v>
      </c>
      <c r="D314" s="5">
        <v>0</v>
      </c>
      <c r="E314" s="5">
        <v>0</v>
      </c>
      <c r="F314" s="5" t="s">
        <v>402</v>
      </c>
      <c r="G314" s="5" t="s">
        <v>44</v>
      </c>
      <c r="H314" s="5">
        <v>36</v>
      </c>
      <c r="I314" s="5" t="s">
        <v>388</v>
      </c>
      <c r="J314" s="5">
        <v>44</v>
      </c>
      <c r="K314" s="5">
        <v>1</v>
      </c>
      <c r="L314" s="5">
        <v>1</v>
      </c>
      <c r="M314" s="5" t="s">
        <v>31</v>
      </c>
      <c r="N314" s="5" t="s">
        <v>500</v>
      </c>
      <c r="O314" s="5" t="s">
        <v>500</v>
      </c>
      <c r="P314" s="5" t="s">
        <v>500</v>
      </c>
      <c r="Q314" s="5" t="s">
        <v>34</v>
      </c>
      <c r="R314" s="5" t="s">
        <v>500</v>
      </c>
      <c r="S314" s="5" t="s">
        <v>500</v>
      </c>
      <c r="T314" s="5" t="s">
        <v>500</v>
      </c>
      <c r="U314" s="5" t="s">
        <v>35</v>
      </c>
      <c r="V314" s="5" t="s">
        <v>500</v>
      </c>
      <c r="W314" s="5" t="s">
        <v>500</v>
      </c>
      <c r="X314" s="5" t="s">
        <v>500</v>
      </c>
      <c r="Y314" s="5" t="s">
        <v>500</v>
      </c>
      <c r="Z314" s="5" t="s">
        <v>500</v>
      </c>
      <c r="AA314" s="5" t="s">
        <v>500</v>
      </c>
    </row>
    <row r="315" spans="1:27" ht="15.75" customHeight="1" x14ac:dyDescent="0.2">
      <c r="A315" s="5">
        <v>14</v>
      </c>
      <c r="B315" s="5">
        <v>1</v>
      </c>
      <c r="C315" s="5">
        <v>0</v>
      </c>
      <c r="D315" s="5">
        <v>0</v>
      </c>
      <c r="E315" s="5">
        <v>0</v>
      </c>
      <c r="F315" s="5" t="s">
        <v>599</v>
      </c>
      <c r="G315" s="5" t="s">
        <v>28</v>
      </c>
      <c r="H315" s="5">
        <v>36</v>
      </c>
      <c r="I315" s="5" t="s">
        <v>388</v>
      </c>
      <c r="J315" s="5">
        <v>34</v>
      </c>
      <c r="K315" s="5">
        <v>1</v>
      </c>
      <c r="L315" s="5">
        <v>1</v>
      </c>
      <c r="M315" s="5" t="s">
        <v>31</v>
      </c>
      <c r="N315" s="5" t="s">
        <v>500</v>
      </c>
      <c r="O315" s="5" t="s">
        <v>500</v>
      </c>
      <c r="P315" s="5" t="s">
        <v>500</v>
      </c>
      <c r="Q315" s="5" t="s">
        <v>34</v>
      </c>
      <c r="R315" s="5" t="s">
        <v>500</v>
      </c>
      <c r="S315" s="5" t="s">
        <v>500</v>
      </c>
      <c r="T315" s="5" t="s">
        <v>500</v>
      </c>
      <c r="U315" s="5" t="s">
        <v>35</v>
      </c>
      <c r="V315" s="5" t="s">
        <v>500</v>
      </c>
      <c r="W315" s="5" t="s">
        <v>500</v>
      </c>
      <c r="X315" s="5" t="s">
        <v>500</v>
      </c>
      <c r="Y315" s="5" t="s">
        <v>500</v>
      </c>
      <c r="Z315" s="5" t="s">
        <v>500</v>
      </c>
      <c r="AA315" s="5" t="s">
        <v>500</v>
      </c>
    </row>
    <row r="316" spans="1:27" ht="15.75" customHeight="1" x14ac:dyDescent="0.2">
      <c r="A316" s="5">
        <v>15</v>
      </c>
      <c r="B316" s="5">
        <v>2</v>
      </c>
      <c r="C316" s="5">
        <v>0</v>
      </c>
      <c r="D316" s="5">
        <v>0</v>
      </c>
      <c r="E316" s="5">
        <v>0</v>
      </c>
      <c r="F316" s="5" t="s">
        <v>404</v>
      </c>
      <c r="G316" s="5" t="s">
        <v>44</v>
      </c>
      <c r="H316" s="5">
        <v>76</v>
      </c>
      <c r="I316" s="5" t="s">
        <v>388</v>
      </c>
      <c r="J316" s="5">
        <v>44</v>
      </c>
      <c r="K316" s="5">
        <v>1</v>
      </c>
      <c r="L316" s="5">
        <v>2</v>
      </c>
      <c r="M316" s="5" t="s">
        <v>133</v>
      </c>
      <c r="N316" s="5" t="s">
        <v>500</v>
      </c>
      <c r="O316" s="5" t="s">
        <v>500</v>
      </c>
      <c r="P316" s="5" t="s">
        <v>500</v>
      </c>
      <c r="Q316" s="5" t="s">
        <v>34</v>
      </c>
      <c r="R316" s="5" t="s">
        <v>500</v>
      </c>
      <c r="S316" s="5" t="s">
        <v>500</v>
      </c>
      <c r="T316" s="5" t="s">
        <v>500</v>
      </c>
      <c r="U316" s="5" t="s">
        <v>35</v>
      </c>
      <c r="V316" s="5" t="s">
        <v>500</v>
      </c>
      <c r="W316" s="5" t="s">
        <v>500</v>
      </c>
      <c r="X316" s="5" t="s">
        <v>500</v>
      </c>
      <c r="Y316" s="5" t="s">
        <v>500</v>
      </c>
      <c r="Z316" s="5" t="s">
        <v>500</v>
      </c>
      <c r="AA316" s="5" t="s">
        <v>500</v>
      </c>
    </row>
    <row r="317" spans="1:27" ht="15.75" customHeight="1" x14ac:dyDescent="0.2">
      <c r="A317" s="5">
        <v>16</v>
      </c>
      <c r="B317" s="5">
        <v>1</v>
      </c>
      <c r="C317" s="5">
        <v>0</v>
      </c>
      <c r="D317" s="5">
        <v>0</v>
      </c>
      <c r="E317" s="5">
        <v>0</v>
      </c>
      <c r="F317" s="5" t="s">
        <v>405</v>
      </c>
      <c r="G317" s="5" t="s">
        <v>44</v>
      </c>
      <c r="H317" s="5">
        <v>67</v>
      </c>
      <c r="I317" s="5" t="s">
        <v>388</v>
      </c>
      <c r="J317" s="5">
        <v>44</v>
      </c>
      <c r="K317" s="5">
        <v>1</v>
      </c>
      <c r="L317" s="5">
        <v>1</v>
      </c>
      <c r="M317" s="5" t="s">
        <v>31</v>
      </c>
      <c r="N317" s="5" t="s">
        <v>500</v>
      </c>
      <c r="O317" s="5" t="s">
        <v>500</v>
      </c>
      <c r="P317" s="5" t="s">
        <v>500</v>
      </c>
      <c r="Q317" s="5" t="s">
        <v>34</v>
      </c>
      <c r="R317" s="5" t="s">
        <v>500</v>
      </c>
      <c r="S317" s="5" t="s">
        <v>500</v>
      </c>
      <c r="T317" s="5" t="s">
        <v>500</v>
      </c>
      <c r="U317" s="5" t="s">
        <v>35</v>
      </c>
      <c r="V317" s="5" t="s">
        <v>500</v>
      </c>
      <c r="W317" s="5" t="s">
        <v>500</v>
      </c>
      <c r="X317" s="5" t="s">
        <v>500</v>
      </c>
      <c r="Y317" s="5" t="s">
        <v>500</v>
      </c>
      <c r="Z317" s="5" t="s">
        <v>500</v>
      </c>
      <c r="AA317" s="5" t="s">
        <v>500</v>
      </c>
    </row>
    <row r="318" spans="1:27" ht="15.75" customHeight="1" x14ac:dyDescent="0.2">
      <c r="A318" s="5">
        <v>17</v>
      </c>
      <c r="B318" s="5">
        <v>1</v>
      </c>
      <c r="C318" s="5">
        <v>0</v>
      </c>
      <c r="D318" s="5">
        <v>0</v>
      </c>
      <c r="E318" s="5">
        <v>0</v>
      </c>
      <c r="F318" s="5" t="s">
        <v>406</v>
      </c>
      <c r="G318" s="5" t="s">
        <v>44</v>
      </c>
      <c r="H318" s="5">
        <v>18</v>
      </c>
      <c r="I318" s="5" t="s">
        <v>388</v>
      </c>
      <c r="J318" s="5">
        <v>34</v>
      </c>
      <c r="K318" s="5">
        <v>1</v>
      </c>
      <c r="L318" s="5">
        <v>1</v>
      </c>
      <c r="M318" s="5" t="s">
        <v>31</v>
      </c>
      <c r="N318" s="5" t="s">
        <v>500</v>
      </c>
      <c r="O318" s="5" t="s">
        <v>500</v>
      </c>
      <c r="P318" s="5" t="s">
        <v>500</v>
      </c>
      <c r="Q318" s="5" t="s">
        <v>34</v>
      </c>
      <c r="R318" s="5" t="s">
        <v>500</v>
      </c>
      <c r="S318" s="5" t="s">
        <v>500</v>
      </c>
      <c r="T318" s="5" t="s">
        <v>500</v>
      </c>
      <c r="U318" s="5" t="s">
        <v>35</v>
      </c>
      <c r="V318" s="5" t="s">
        <v>500</v>
      </c>
      <c r="W318" s="5" t="s">
        <v>500</v>
      </c>
      <c r="X318" s="5" t="s">
        <v>500</v>
      </c>
      <c r="Y318" s="5" t="s">
        <v>500</v>
      </c>
      <c r="Z318" s="5" t="s">
        <v>500</v>
      </c>
      <c r="AA318" s="5" t="s">
        <v>500</v>
      </c>
    </row>
    <row r="319" spans="1:27" ht="15.75" customHeight="1" x14ac:dyDescent="0.2">
      <c r="A319" s="5">
        <v>18</v>
      </c>
      <c r="B319" s="5">
        <v>1</v>
      </c>
      <c r="C319" s="5">
        <v>0</v>
      </c>
      <c r="D319" s="5">
        <v>0</v>
      </c>
      <c r="E319" s="5">
        <v>0</v>
      </c>
      <c r="F319" s="5" t="s">
        <v>407</v>
      </c>
      <c r="G319" s="5" t="s">
        <v>28</v>
      </c>
      <c r="H319" s="5">
        <v>61</v>
      </c>
      <c r="I319" s="5" t="s">
        <v>388</v>
      </c>
      <c r="J319" s="5">
        <v>34</v>
      </c>
      <c r="K319" s="5">
        <v>1</v>
      </c>
      <c r="L319" s="5">
        <v>1</v>
      </c>
      <c r="M319" s="5" t="s">
        <v>31</v>
      </c>
      <c r="N319" s="5" t="s">
        <v>500</v>
      </c>
      <c r="O319" s="5" t="s">
        <v>500</v>
      </c>
      <c r="P319" s="5" t="s">
        <v>500</v>
      </c>
      <c r="Q319" s="5" t="s">
        <v>34</v>
      </c>
      <c r="R319" s="5" t="s">
        <v>500</v>
      </c>
      <c r="S319" s="5" t="s">
        <v>500</v>
      </c>
      <c r="T319" s="5" t="s">
        <v>500</v>
      </c>
      <c r="U319" s="5" t="s">
        <v>35</v>
      </c>
      <c r="V319" s="5" t="s">
        <v>500</v>
      </c>
      <c r="W319" s="5" t="s">
        <v>500</v>
      </c>
      <c r="X319" s="5" t="s">
        <v>500</v>
      </c>
      <c r="Y319" s="5" t="s">
        <v>500</v>
      </c>
      <c r="Z319" s="5" t="s">
        <v>500</v>
      </c>
      <c r="AA319" s="5" t="s">
        <v>500</v>
      </c>
    </row>
    <row r="320" spans="1:27" ht="15.75" customHeight="1" x14ac:dyDescent="0.2">
      <c r="A320" s="5">
        <v>19</v>
      </c>
      <c r="B320" s="5">
        <v>1</v>
      </c>
      <c r="C320" s="5">
        <v>0</v>
      </c>
      <c r="D320" s="5">
        <v>0</v>
      </c>
      <c r="E320" s="5">
        <v>0</v>
      </c>
      <c r="F320" s="5" t="s">
        <v>600</v>
      </c>
      <c r="G320" s="5" t="s">
        <v>28</v>
      </c>
      <c r="H320" s="5">
        <v>50</v>
      </c>
      <c r="I320" s="5" t="s">
        <v>388</v>
      </c>
      <c r="J320" s="5">
        <v>34</v>
      </c>
      <c r="K320" s="5">
        <v>1</v>
      </c>
      <c r="L320" s="5">
        <v>1</v>
      </c>
      <c r="M320" s="5" t="s">
        <v>31</v>
      </c>
      <c r="N320" s="5" t="s">
        <v>500</v>
      </c>
      <c r="O320" s="5" t="s">
        <v>500</v>
      </c>
      <c r="P320" s="5" t="s">
        <v>500</v>
      </c>
      <c r="Q320" s="5" t="s">
        <v>34</v>
      </c>
      <c r="R320" s="5" t="s">
        <v>500</v>
      </c>
      <c r="S320" s="5" t="s">
        <v>500</v>
      </c>
      <c r="T320" s="5" t="s">
        <v>500</v>
      </c>
      <c r="U320" s="5" t="s">
        <v>35</v>
      </c>
      <c r="V320" s="5" t="s">
        <v>500</v>
      </c>
      <c r="W320" s="5" t="s">
        <v>500</v>
      </c>
      <c r="X320" s="5" t="s">
        <v>500</v>
      </c>
      <c r="Y320" s="5" t="s">
        <v>500</v>
      </c>
      <c r="Z320" s="5" t="s">
        <v>500</v>
      </c>
      <c r="AA320" s="5" t="s">
        <v>500</v>
      </c>
    </row>
    <row r="321" spans="1:27" ht="15.75" customHeight="1" x14ac:dyDescent="0.2">
      <c r="A321" s="5">
        <v>20</v>
      </c>
      <c r="B321" s="5">
        <v>1</v>
      </c>
      <c r="C321" s="5">
        <v>0</v>
      </c>
      <c r="D321" s="5">
        <v>0</v>
      </c>
      <c r="E321" s="5">
        <v>0</v>
      </c>
      <c r="F321" s="5" t="s">
        <v>409</v>
      </c>
      <c r="G321" s="5" t="s">
        <v>28</v>
      </c>
      <c r="H321" s="5">
        <v>49</v>
      </c>
      <c r="I321" s="5" t="s">
        <v>388</v>
      </c>
      <c r="J321" s="5">
        <v>34</v>
      </c>
      <c r="K321" s="5">
        <v>1</v>
      </c>
      <c r="L321" s="5">
        <v>1</v>
      </c>
      <c r="M321" s="5" t="s">
        <v>31</v>
      </c>
      <c r="N321" s="5" t="s">
        <v>500</v>
      </c>
      <c r="O321" s="5" t="s">
        <v>500</v>
      </c>
      <c r="P321" s="5" t="s">
        <v>500</v>
      </c>
      <c r="Q321" s="5" t="s">
        <v>34</v>
      </c>
      <c r="R321" s="5" t="s">
        <v>500</v>
      </c>
      <c r="S321" s="5" t="s">
        <v>500</v>
      </c>
      <c r="T321" s="5" t="s">
        <v>500</v>
      </c>
      <c r="U321" s="5" t="s">
        <v>35</v>
      </c>
      <c r="V321" s="5" t="s">
        <v>500</v>
      </c>
      <c r="W321" s="5" t="s">
        <v>500</v>
      </c>
      <c r="X321" s="5" t="s">
        <v>500</v>
      </c>
      <c r="Y321" s="5" t="s">
        <v>500</v>
      </c>
      <c r="Z321" s="5" t="s">
        <v>500</v>
      </c>
      <c r="AA321" s="5" t="s">
        <v>500</v>
      </c>
    </row>
    <row r="322" spans="1:27" ht="15.75" customHeight="1" x14ac:dyDescent="0.2">
      <c r="A322" s="5">
        <v>21</v>
      </c>
      <c r="B322" s="5">
        <v>1</v>
      </c>
      <c r="C322" s="5">
        <v>0</v>
      </c>
      <c r="D322" s="5">
        <v>0</v>
      </c>
      <c r="E322" s="5">
        <v>0</v>
      </c>
      <c r="F322" s="5" t="s">
        <v>601</v>
      </c>
      <c r="G322" s="5" t="s">
        <v>28</v>
      </c>
      <c r="H322" s="5">
        <v>43</v>
      </c>
      <c r="I322" s="5" t="s">
        <v>388</v>
      </c>
      <c r="J322" s="5">
        <v>44</v>
      </c>
      <c r="K322" s="5">
        <v>1</v>
      </c>
      <c r="L322" s="5">
        <v>1</v>
      </c>
      <c r="M322" s="5" t="s">
        <v>31</v>
      </c>
      <c r="N322" s="5" t="s">
        <v>500</v>
      </c>
      <c r="O322" s="5" t="s">
        <v>500</v>
      </c>
      <c r="P322" s="5" t="s">
        <v>500</v>
      </c>
      <c r="Q322" s="5" t="s">
        <v>34</v>
      </c>
      <c r="R322" s="5" t="s">
        <v>500</v>
      </c>
      <c r="S322" s="5" t="s">
        <v>500</v>
      </c>
      <c r="T322" s="5" t="s">
        <v>500</v>
      </c>
      <c r="U322" s="5" t="s">
        <v>35</v>
      </c>
      <c r="V322" s="5" t="s">
        <v>500</v>
      </c>
      <c r="W322" s="5" t="s">
        <v>500</v>
      </c>
      <c r="X322" s="5" t="s">
        <v>500</v>
      </c>
      <c r="Y322" s="5" t="s">
        <v>500</v>
      </c>
      <c r="Z322" s="5" t="s">
        <v>500</v>
      </c>
      <c r="AA322" s="5" t="s">
        <v>500</v>
      </c>
    </row>
    <row r="323" spans="1:27" ht="15.75" customHeight="1" x14ac:dyDescent="0.2">
      <c r="A323" s="5">
        <v>22</v>
      </c>
      <c r="B323" s="5">
        <v>2</v>
      </c>
      <c r="C323" s="5">
        <v>0</v>
      </c>
      <c r="D323" s="5">
        <v>0</v>
      </c>
      <c r="E323" s="5">
        <v>0</v>
      </c>
      <c r="F323" s="14" t="s">
        <v>602</v>
      </c>
      <c r="G323" s="5" t="s">
        <v>28</v>
      </c>
      <c r="H323" s="5">
        <v>60</v>
      </c>
      <c r="I323" s="5" t="s">
        <v>388</v>
      </c>
      <c r="J323" s="5">
        <v>44</v>
      </c>
      <c r="K323" s="5">
        <v>1</v>
      </c>
      <c r="L323" s="5">
        <v>2</v>
      </c>
      <c r="M323" s="5" t="s">
        <v>133</v>
      </c>
      <c r="N323" s="5" t="s">
        <v>500</v>
      </c>
      <c r="O323" s="5" t="s">
        <v>500</v>
      </c>
      <c r="P323" s="5" t="s">
        <v>500</v>
      </c>
      <c r="Q323" s="5" t="s">
        <v>34</v>
      </c>
      <c r="R323" s="5" t="s">
        <v>500</v>
      </c>
      <c r="S323" s="5" t="s">
        <v>500</v>
      </c>
      <c r="T323" s="5" t="s">
        <v>500</v>
      </c>
      <c r="U323" s="5" t="s">
        <v>58</v>
      </c>
      <c r="V323" s="5" t="s">
        <v>275</v>
      </c>
      <c r="W323" s="5" t="s">
        <v>500</v>
      </c>
      <c r="X323" s="5" t="s">
        <v>500</v>
      </c>
      <c r="Y323" s="5" t="s">
        <v>500</v>
      </c>
      <c r="Z323" s="5" t="s">
        <v>500</v>
      </c>
      <c r="AA323" s="5" t="s">
        <v>500</v>
      </c>
    </row>
    <row r="324" spans="1:27" ht="15.75" customHeight="1" x14ac:dyDescent="0.2">
      <c r="A324" s="5">
        <v>23</v>
      </c>
      <c r="B324" s="5">
        <v>1</v>
      </c>
      <c r="C324" s="5">
        <v>0</v>
      </c>
      <c r="D324" s="5">
        <v>0</v>
      </c>
      <c r="E324" s="5">
        <v>0</v>
      </c>
      <c r="F324" s="5" t="s">
        <v>603</v>
      </c>
      <c r="G324" s="5" t="s">
        <v>28</v>
      </c>
      <c r="H324" s="5">
        <v>45</v>
      </c>
      <c r="I324" s="5" t="s">
        <v>388</v>
      </c>
      <c r="J324" s="5">
        <v>34</v>
      </c>
      <c r="K324" s="5">
        <v>1</v>
      </c>
      <c r="L324" s="5">
        <v>1</v>
      </c>
      <c r="M324" s="5" t="s">
        <v>31</v>
      </c>
      <c r="N324" s="5" t="s">
        <v>500</v>
      </c>
      <c r="O324" s="5" t="s">
        <v>500</v>
      </c>
      <c r="P324" s="5" t="s">
        <v>500</v>
      </c>
      <c r="Q324" s="5" t="s">
        <v>34</v>
      </c>
      <c r="R324" s="5" t="s">
        <v>500</v>
      </c>
      <c r="S324" s="5" t="s">
        <v>500</v>
      </c>
      <c r="T324" s="5" t="s">
        <v>500</v>
      </c>
      <c r="U324" s="5" t="s">
        <v>35</v>
      </c>
      <c r="V324" s="5" t="s">
        <v>500</v>
      </c>
      <c r="W324" s="5" t="s">
        <v>500</v>
      </c>
      <c r="X324" s="5" t="s">
        <v>500</v>
      </c>
      <c r="Y324" s="5" t="s">
        <v>500</v>
      </c>
      <c r="Z324" s="5" t="s">
        <v>500</v>
      </c>
      <c r="AA324" s="5" t="s">
        <v>500</v>
      </c>
    </row>
    <row r="325" spans="1:27" ht="15.75" customHeight="1" x14ac:dyDescent="0.2">
      <c r="A325" s="5">
        <v>24</v>
      </c>
      <c r="B325" s="5">
        <v>1</v>
      </c>
      <c r="C325" s="5">
        <v>0</v>
      </c>
      <c r="D325" s="5">
        <v>0</v>
      </c>
      <c r="E325" s="5">
        <v>0</v>
      </c>
      <c r="F325" s="5" t="s">
        <v>413</v>
      </c>
      <c r="G325" s="5" t="s">
        <v>28</v>
      </c>
      <c r="H325" s="5">
        <v>49</v>
      </c>
      <c r="I325" s="5" t="s">
        <v>388</v>
      </c>
      <c r="J325" s="5">
        <v>34</v>
      </c>
      <c r="K325" s="5">
        <v>1</v>
      </c>
      <c r="L325" s="5">
        <v>1</v>
      </c>
      <c r="M325" s="5" t="s">
        <v>31</v>
      </c>
      <c r="N325" s="5" t="s">
        <v>500</v>
      </c>
      <c r="O325" s="5" t="s">
        <v>500</v>
      </c>
      <c r="P325" s="5" t="s">
        <v>500</v>
      </c>
      <c r="Q325" s="5" t="s">
        <v>34</v>
      </c>
      <c r="R325" s="5" t="s">
        <v>500</v>
      </c>
      <c r="S325" s="5" t="s">
        <v>500</v>
      </c>
      <c r="T325" s="5" t="s">
        <v>500</v>
      </c>
      <c r="U325" s="5" t="s">
        <v>35</v>
      </c>
      <c r="V325" s="5" t="s">
        <v>500</v>
      </c>
      <c r="W325" s="5" t="s">
        <v>500</v>
      </c>
      <c r="X325" s="5" t="s">
        <v>500</v>
      </c>
      <c r="Y325" s="5" t="s">
        <v>500</v>
      </c>
      <c r="Z325" s="5" t="s">
        <v>500</v>
      </c>
      <c r="AA325" s="5" t="s">
        <v>500</v>
      </c>
    </row>
    <row r="326" spans="1:27" ht="15.75" customHeight="1" x14ac:dyDescent="0.2">
      <c r="A326" s="5">
        <v>25</v>
      </c>
      <c r="B326" s="5">
        <v>1</v>
      </c>
      <c r="C326" s="5">
        <v>0</v>
      </c>
      <c r="D326" s="5">
        <v>0</v>
      </c>
      <c r="E326" s="5">
        <v>0</v>
      </c>
      <c r="F326" s="5" t="s">
        <v>414</v>
      </c>
      <c r="G326" s="5" t="s">
        <v>28</v>
      </c>
      <c r="H326" s="5">
        <v>60</v>
      </c>
      <c r="I326" s="5" t="s">
        <v>388</v>
      </c>
      <c r="J326" s="5">
        <v>34</v>
      </c>
      <c r="K326" s="5">
        <v>1</v>
      </c>
      <c r="L326" s="5">
        <v>1</v>
      </c>
      <c r="M326" s="5" t="s">
        <v>31</v>
      </c>
      <c r="N326" s="5" t="s">
        <v>500</v>
      </c>
      <c r="O326" s="5" t="s">
        <v>500</v>
      </c>
      <c r="P326" s="5" t="s">
        <v>500</v>
      </c>
      <c r="Q326" s="5" t="s">
        <v>34</v>
      </c>
      <c r="R326" s="5" t="s">
        <v>500</v>
      </c>
      <c r="S326" s="5" t="s">
        <v>500</v>
      </c>
      <c r="T326" s="5" t="s">
        <v>500</v>
      </c>
      <c r="U326" s="5" t="s">
        <v>35</v>
      </c>
      <c r="V326" s="5" t="s">
        <v>500</v>
      </c>
      <c r="W326" s="5" t="s">
        <v>500</v>
      </c>
      <c r="X326" s="5" t="s">
        <v>500</v>
      </c>
      <c r="Y326" s="5" t="s">
        <v>500</v>
      </c>
      <c r="Z326" s="5" t="s">
        <v>500</v>
      </c>
      <c r="AA326" s="5" t="s">
        <v>500</v>
      </c>
    </row>
    <row r="327" spans="1:27" ht="15.75" customHeight="1" x14ac:dyDescent="0.2">
      <c r="A327" s="5">
        <v>26</v>
      </c>
      <c r="B327" s="5">
        <v>1</v>
      </c>
      <c r="C327" s="5">
        <v>0</v>
      </c>
      <c r="D327" s="5">
        <v>0</v>
      </c>
      <c r="E327" s="5">
        <v>0</v>
      </c>
      <c r="F327" s="5" t="s">
        <v>604</v>
      </c>
      <c r="G327" s="5" t="s">
        <v>28</v>
      </c>
      <c r="H327" s="5">
        <v>30</v>
      </c>
      <c r="I327" s="5" t="s">
        <v>388</v>
      </c>
      <c r="J327" s="5">
        <v>44</v>
      </c>
      <c r="K327" s="5">
        <v>1</v>
      </c>
      <c r="L327" s="5">
        <v>1</v>
      </c>
      <c r="M327" s="5" t="s">
        <v>31</v>
      </c>
      <c r="N327" s="5" t="s">
        <v>500</v>
      </c>
      <c r="O327" s="5" t="s">
        <v>500</v>
      </c>
      <c r="P327" s="5" t="s">
        <v>500</v>
      </c>
      <c r="Q327" s="5" t="s">
        <v>34</v>
      </c>
      <c r="R327" s="5" t="s">
        <v>500</v>
      </c>
      <c r="S327" s="5" t="s">
        <v>500</v>
      </c>
      <c r="T327" s="5" t="s">
        <v>500</v>
      </c>
      <c r="U327" s="5" t="s">
        <v>416</v>
      </c>
      <c r="V327" s="5" t="s">
        <v>500</v>
      </c>
      <c r="W327" s="5" t="s">
        <v>500</v>
      </c>
      <c r="X327" s="5" t="s">
        <v>500</v>
      </c>
      <c r="Y327" s="5" t="s">
        <v>500</v>
      </c>
      <c r="Z327" s="5" t="s">
        <v>500</v>
      </c>
      <c r="AA327" s="5" t="s">
        <v>500</v>
      </c>
    </row>
    <row r="328" spans="1:27" ht="15.75" customHeight="1" x14ac:dyDescent="0.2">
      <c r="A328" s="5">
        <v>27</v>
      </c>
      <c r="B328" s="5">
        <v>1</v>
      </c>
      <c r="C328" s="5">
        <v>0</v>
      </c>
      <c r="D328" s="5">
        <v>0</v>
      </c>
      <c r="E328" s="5">
        <v>0</v>
      </c>
      <c r="F328" s="5" t="s">
        <v>417</v>
      </c>
      <c r="G328" s="5" t="s">
        <v>28</v>
      </c>
      <c r="H328" s="5">
        <v>67</v>
      </c>
      <c r="I328" s="5" t="s">
        <v>388</v>
      </c>
      <c r="J328" s="5">
        <v>44</v>
      </c>
      <c r="K328" s="5">
        <v>1</v>
      </c>
      <c r="L328" s="5">
        <v>1</v>
      </c>
      <c r="M328" s="5" t="s">
        <v>31</v>
      </c>
      <c r="N328" s="5" t="s">
        <v>500</v>
      </c>
      <c r="O328" s="5" t="s">
        <v>500</v>
      </c>
      <c r="P328" s="5" t="s">
        <v>500</v>
      </c>
      <c r="Q328" s="5" t="s">
        <v>34</v>
      </c>
      <c r="R328" s="5" t="s">
        <v>500</v>
      </c>
      <c r="S328" s="5" t="s">
        <v>500</v>
      </c>
      <c r="T328" s="5" t="s">
        <v>500</v>
      </c>
      <c r="U328" s="5" t="s">
        <v>35</v>
      </c>
      <c r="V328" s="5" t="s">
        <v>500</v>
      </c>
      <c r="W328" s="5" t="s">
        <v>500</v>
      </c>
      <c r="X328" s="5" t="s">
        <v>500</v>
      </c>
      <c r="Y328" s="5" t="s">
        <v>500</v>
      </c>
      <c r="Z328" s="5" t="s">
        <v>500</v>
      </c>
      <c r="AA328" s="5" t="s">
        <v>500</v>
      </c>
    </row>
    <row r="329" spans="1:27" ht="15.75" customHeight="1" x14ac:dyDescent="0.2">
      <c r="A329" s="5">
        <v>28</v>
      </c>
      <c r="B329" s="5">
        <v>1</v>
      </c>
      <c r="C329" s="5">
        <v>0</v>
      </c>
      <c r="D329" s="5">
        <v>0</v>
      </c>
      <c r="E329" s="5">
        <v>0</v>
      </c>
      <c r="F329" s="5" t="s">
        <v>605</v>
      </c>
      <c r="G329" s="5" t="s">
        <v>28</v>
      </c>
      <c r="H329" s="5">
        <v>58</v>
      </c>
      <c r="I329" s="5" t="s">
        <v>388</v>
      </c>
      <c r="J329" s="5">
        <v>44</v>
      </c>
      <c r="K329" s="5">
        <v>1</v>
      </c>
      <c r="L329" s="5">
        <v>1</v>
      </c>
      <c r="M329" s="5" t="s">
        <v>31</v>
      </c>
      <c r="N329" s="5" t="s">
        <v>500</v>
      </c>
      <c r="O329" s="5" t="s">
        <v>500</v>
      </c>
      <c r="P329" s="5" t="s">
        <v>500</v>
      </c>
      <c r="Q329" s="5" t="s">
        <v>34</v>
      </c>
      <c r="R329" s="5" t="s">
        <v>500</v>
      </c>
      <c r="S329" s="5" t="s">
        <v>500</v>
      </c>
      <c r="T329" s="5" t="s">
        <v>500</v>
      </c>
      <c r="U329" s="5" t="s">
        <v>35</v>
      </c>
      <c r="V329" s="5" t="s">
        <v>500</v>
      </c>
      <c r="W329" s="5" t="s">
        <v>500</v>
      </c>
      <c r="X329" s="5" t="s">
        <v>500</v>
      </c>
      <c r="Y329" s="5" t="s">
        <v>500</v>
      </c>
      <c r="Z329" s="5" t="s">
        <v>500</v>
      </c>
      <c r="AA329" s="5" t="s">
        <v>500</v>
      </c>
    </row>
    <row r="330" spans="1:27" ht="15.75" customHeight="1" x14ac:dyDescent="0.2">
      <c r="A330" s="5">
        <v>29</v>
      </c>
      <c r="B330" s="5">
        <v>1</v>
      </c>
      <c r="C330" s="5">
        <v>0</v>
      </c>
      <c r="D330" s="5">
        <v>0</v>
      </c>
      <c r="E330" s="5">
        <v>0</v>
      </c>
      <c r="F330" s="5" t="s">
        <v>419</v>
      </c>
      <c r="G330" s="5" t="s">
        <v>28</v>
      </c>
      <c r="H330" s="5">
        <v>38</v>
      </c>
      <c r="I330" s="5" t="s">
        <v>388</v>
      </c>
      <c r="J330" s="5">
        <v>44</v>
      </c>
      <c r="K330" s="5">
        <v>1</v>
      </c>
      <c r="L330" s="5">
        <v>1</v>
      </c>
      <c r="M330" s="5" t="s">
        <v>31</v>
      </c>
      <c r="N330" s="5" t="s">
        <v>500</v>
      </c>
      <c r="O330" s="5" t="s">
        <v>500</v>
      </c>
      <c r="P330" s="5" t="s">
        <v>500</v>
      </c>
      <c r="Q330" s="5" t="s">
        <v>34</v>
      </c>
      <c r="R330" s="5" t="s">
        <v>500</v>
      </c>
      <c r="S330" s="5" t="s">
        <v>500</v>
      </c>
      <c r="T330" s="5" t="s">
        <v>500</v>
      </c>
      <c r="U330" s="5" t="s">
        <v>35</v>
      </c>
      <c r="V330" s="5" t="s">
        <v>500</v>
      </c>
      <c r="W330" s="5" t="s">
        <v>500</v>
      </c>
      <c r="X330" s="5" t="s">
        <v>500</v>
      </c>
      <c r="Y330" s="5" t="s">
        <v>500</v>
      </c>
      <c r="Z330" s="5" t="s">
        <v>500</v>
      </c>
      <c r="AA330" s="5" t="s">
        <v>500</v>
      </c>
    </row>
    <row r="331" spans="1:27" ht="15.75" customHeight="1" x14ac:dyDescent="0.2">
      <c r="A331" s="5">
        <v>30</v>
      </c>
      <c r="B331" s="5">
        <v>1</v>
      </c>
      <c r="C331" s="5">
        <v>0</v>
      </c>
      <c r="D331" s="5">
        <v>0</v>
      </c>
      <c r="E331" s="5">
        <v>0</v>
      </c>
      <c r="F331" s="5" t="s">
        <v>606</v>
      </c>
      <c r="G331" s="5" t="s">
        <v>28</v>
      </c>
      <c r="H331" s="5">
        <v>44</v>
      </c>
      <c r="I331" s="5" t="s">
        <v>388</v>
      </c>
      <c r="J331" s="5">
        <v>34</v>
      </c>
      <c r="K331" s="5">
        <v>1</v>
      </c>
      <c r="L331" s="5">
        <v>1</v>
      </c>
      <c r="M331" s="5" t="s">
        <v>31</v>
      </c>
      <c r="N331" s="5" t="s">
        <v>500</v>
      </c>
      <c r="O331" s="5" t="s">
        <v>500</v>
      </c>
      <c r="P331" s="5" t="s">
        <v>500</v>
      </c>
      <c r="Q331" s="5" t="s">
        <v>34</v>
      </c>
      <c r="R331" s="5" t="s">
        <v>500</v>
      </c>
      <c r="S331" s="5" t="s">
        <v>500</v>
      </c>
      <c r="T331" s="5" t="s">
        <v>500</v>
      </c>
      <c r="U331" s="5" t="s">
        <v>35</v>
      </c>
      <c r="V331" s="5" t="s">
        <v>500</v>
      </c>
      <c r="W331" s="5" t="s">
        <v>500</v>
      </c>
      <c r="X331" s="5" t="s">
        <v>500</v>
      </c>
      <c r="Y331" s="5" t="s">
        <v>500</v>
      </c>
      <c r="Z331" s="5" t="s">
        <v>500</v>
      </c>
      <c r="AA331" s="5" t="s">
        <v>500</v>
      </c>
    </row>
    <row r="332" spans="1:27" ht="15.75" customHeight="1" x14ac:dyDescent="0.2">
      <c r="A332" s="5">
        <v>31</v>
      </c>
      <c r="B332" s="5">
        <v>2</v>
      </c>
      <c r="C332" s="5">
        <v>0</v>
      </c>
      <c r="D332" s="5">
        <v>0</v>
      </c>
      <c r="E332" s="5">
        <v>0</v>
      </c>
      <c r="F332" s="5" t="s">
        <v>607</v>
      </c>
      <c r="G332" s="5" t="s">
        <v>44</v>
      </c>
      <c r="H332" s="5">
        <v>45</v>
      </c>
      <c r="I332" s="5" t="s">
        <v>388</v>
      </c>
      <c r="J332" s="5">
        <v>44</v>
      </c>
      <c r="K332" s="5">
        <v>1</v>
      </c>
      <c r="L332" s="5">
        <v>2</v>
      </c>
      <c r="M332" s="5" t="s">
        <v>133</v>
      </c>
      <c r="N332" s="5" t="s">
        <v>500</v>
      </c>
      <c r="O332" s="5" t="s">
        <v>500</v>
      </c>
      <c r="P332" s="5" t="s">
        <v>500</v>
      </c>
      <c r="Q332" s="5" t="s">
        <v>34</v>
      </c>
      <c r="R332" s="5" t="s">
        <v>500</v>
      </c>
      <c r="S332" s="5" t="s">
        <v>500</v>
      </c>
      <c r="T332" s="5" t="s">
        <v>500</v>
      </c>
      <c r="U332" s="5" t="s">
        <v>35</v>
      </c>
      <c r="V332" s="5" t="s">
        <v>500</v>
      </c>
      <c r="W332" s="5" t="s">
        <v>500</v>
      </c>
      <c r="X332" s="5" t="s">
        <v>500</v>
      </c>
      <c r="Y332" s="5" t="s">
        <v>500</v>
      </c>
      <c r="Z332" s="5" t="s">
        <v>500</v>
      </c>
      <c r="AA332" s="5" t="s">
        <v>500</v>
      </c>
    </row>
    <row r="333" spans="1:27" ht="15.75" customHeight="1" x14ac:dyDescent="0.2">
      <c r="A333" s="5">
        <v>32</v>
      </c>
      <c r="B333" s="5">
        <v>2</v>
      </c>
      <c r="C333" s="5">
        <v>0</v>
      </c>
      <c r="D333" s="5">
        <v>0</v>
      </c>
      <c r="E333" s="5">
        <v>0</v>
      </c>
      <c r="F333" s="5" t="s">
        <v>608</v>
      </c>
      <c r="G333" s="5" t="s">
        <v>28</v>
      </c>
      <c r="H333" s="5">
        <v>34</v>
      </c>
      <c r="I333" s="5" t="s">
        <v>388</v>
      </c>
      <c r="J333" s="5">
        <v>44</v>
      </c>
      <c r="K333" s="5">
        <v>1</v>
      </c>
      <c r="L333" s="5">
        <v>2</v>
      </c>
      <c r="M333" s="5" t="s">
        <v>133</v>
      </c>
      <c r="N333" s="5" t="s">
        <v>500</v>
      </c>
      <c r="O333" s="5" t="s">
        <v>500</v>
      </c>
      <c r="P333" s="5" t="s">
        <v>500</v>
      </c>
      <c r="Q333" s="5" t="s">
        <v>34</v>
      </c>
      <c r="R333" s="5" t="s">
        <v>500</v>
      </c>
      <c r="S333" s="5" t="s">
        <v>500</v>
      </c>
      <c r="T333" s="5" t="s">
        <v>500</v>
      </c>
      <c r="U333" s="5" t="s">
        <v>35</v>
      </c>
      <c r="V333" s="5" t="s">
        <v>500</v>
      </c>
      <c r="W333" s="5" t="s">
        <v>500</v>
      </c>
      <c r="X333" s="5" t="s">
        <v>500</v>
      </c>
      <c r="Y333" s="5" t="s">
        <v>500</v>
      </c>
      <c r="Z333" s="5" t="s">
        <v>500</v>
      </c>
      <c r="AA333" s="5" t="s">
        <v>500</v>
      </c>
    </row>
    <row r="334" spans="1:27" ht="15.75" customHeight="1" x14ac:dyDescent="0.2">
      <c r="A334" s="5">
        <v>33</v>
      </c>
      <c r="B334" s="5">
        <v>1</v>
      </c>
      <c r="C334" s="5">
        <v>0</v>
      </c>
      <c r="D334" s="5">
        <v>0</v>
      </c>
      <c r="E334" s="5">
        <v>0</v>
      </c>
      <c r="F334" s="5" t="s">
        <v>609</v>
      </c>
      <c r="G334" s="5" t="s">
        <v>28</v>
      </c>
      <c r="H334" s="5">
        <v>54</v>
      </c>
      <c r="I334" s="5" t="s">
        <v>388</v>
      </c>
      <c r="J334" s="5">
        <v>34</v>
      </c>
      <c r="K334" s="5">
        <v>1</v>
      </c>
      <c r="L334" s="5">
        <v>1</v>
      </c>
      <c r="M334" s="5" t="s">
        <v>31</v>
      </c>
      <c r="N334" s="5" t="s">
        <v>500</v>
      </c>
      <c r="O334" s="5" t="s">
        <v>500</v>
      </c>
      <c r="P334" s="5" t="s">
        <v>500</v>
      </c>
      <c r="Q334" s="5" t="s">
        <v>34</v>
      </c>
      <c r="R334" s="5" t="s">
        <v>500</v>
      </c>
      <c r="S334" s="5" t="s">
        <v>500</v>
      </c>
      <c r="T334" s="5" t="s">
        <v>500</v>
      </c>
      <c r="U334" s="5" t="s">
        <v>35</v>
      </c>
      <c r="V334" s="5" t="s">
        <v>500</v>
      </c>
      <c r="W334" s="5" t="s">
        <v>500</v>
      </c>
      <c r="X334" s="5" t="s">
        <v>500</v>
      </c>
      <c r="Y334" s="5" t="s">
        <v>500</v>
      </c>
      <c r="Z334" s="5" t="s">
        <v>500</v>
      </c>
      <c r="AA334" s="5" t="s">
        <v>500</v>
      </c>
    </row>
    <row r="335" spans="1:27" ht="15.75" customHeight="1" x14ac:dyDescent="0.2">
      <c r="A335" s="5">
        <v>34</v>
      </c>
      <c r="B335" s="5">
        <v>1</v>
      </c>
      <c r="C335" s="5">
        <v>0</v>
      </c>
      <c r="D335" s="5">
        <v>0</v>
      </c>
      <c r="E335" s="5">
        <v>0</v>
      </c>
      <c r="F335" s="5" t="s">
        <v>424</v>
      </c>
      <c r="G335" s="5" t="s">
        <v>44</v>
      </c>
      <c r="H335" s="5">
        <v>43</v>
      </c>
      <c r="I335" s="5" t="s">
        <v>388</v>
      </c>
      <c r="J335" s="5">
        <v>34</v>
      </c>
      <c r="K335" s="5">
        <v>1</v>
      </c>
      <c r="L335" s="5">
        <v>1</v>
      </c>
      <c r="M335" s="5" t="s">
        <v>31</v>
      </c>
      <c r="N335" s="5" t="s">
        <v>500</v>
      </c>
      <c r="O335" s="5" t="s">
        <v>500</v>
      </c>
      <c r="P335" s="5" t="s">
        <v>500</v>
      </c>
      <c r="Q335" s="5" t="s">
        <v>34</v>
      </c>
      <c r="R335" s="5" t="s">
        <v>500</v>
      </c>
      <c r="S335" s="5" t="s">
        <v>500</v>
      </c>
      <c r="T335" s="5" t="s">
        <v>500</v>
      </c>
      <c r="U335" s="5" t="s">
        <v>35</v>
      </c>
      <c r="V335" s="5" t="s">
        <v>500</v>
      </c>
      <c r="W335" s="5" t="s">
        <v>500</v>
      </c>
      <c r="X335" s="5" t="s">
        <v>500</v>
      </c>
      <c r="Y335" s="5" t="s">
        <v>500</v>
      </c>
      <c r="Z335" s="5" t="s">
        <v>500</v>
      </c>
      <c r="AA335" s="5" t="s">
        <v>500</v>
      </c>
    </row>
    <row r="336" spans="1:27" ht="15.75" customHeight="1" x14ac:dyDescent="0.2">
      <c r="A336" s="5">
        <v>35</v>
      </c>
      <c r="B336" s="5">
        <v>1</v>
      </c>
      <c r="C336" s="5">
        <v>0</v>
      </c>
      <c r="D336" s="5">
        <v>0</v>
      </c>
      <c r="E336" s="5">
        <v>0</v>
      </c>
      <c r="F336" s="5" t="s">
        <v>425</v>
      </c>
      <c r="G336" s="5" t="s">
        <v>28</v>
      </c>
      <c r="H336" s="5">
        <v>58</v>
      </c>
      <c r="I336" s="5" t="s">
        <v>388</v>
      </c>
      <c r="J336" s="5">
        <v>34</v>
      </c>
      <c r="K336" s="5">
        <v>1</v>
      </c>
      <c r="L336" s="5">
        <v>1</v>
      </c>
      <c r="M336" s="5" t="s">
        <v>31</v>
      </c>
      <c r="N336" s="5" t="s">
        <v>500</v>
      </c>
      <c r="O336" s="5" t="s">
        <v>500</v>
      </c>
      <c r="P336" s="5" t="s">
        <v>500</v>
      </c>
      <c r="Q336" s="5" t="s">
        <v>34</v>
      </c>
      <c r="R336" s="5" t="s">
        <v>500</v>
      </c>
      <c r="S336" s="5" t="s">
        <v>500</v>
      </c>
      <c r="T336" s="5" t="s">
        <v>500</v>
      </c>
      <c r="U336" s="5" t="s">
        <v>35</v>
      </c>
      <c r="V336" s="5" t="s">
        <v>500</v>
      </c>
      <c r="W336" s="5" t="s">
        <v>500</v>
      </c>
      <c r="X336" s="5" t="s">
        <v>500</v>
      </c>
      <c r="Y336" s="5" t="s">
        <v>500</v>
      </c>
      <c r="Z336" s="5" t="s">
        <v>500</v>
      </c>
      <c r="AA336" s="5" t="s">
        <v>500</v>
      </c>
    </row>
    <row r="337" spans="1:27" ht="15.75" customHeight="1" x14ac:dyDescent="0.2">
      <c r="A337" s="5">
        <v>36</v>
      </c>
      <c r="B337" s="5">
        <v>1</v>
      </c>
      <c r="C337" s="5">
        <v>0</v>
      </c>
      <c r="D337" s="5">
        <v>0</v>
      </c>
      <c r="E337" s="5">
        <v>0</v>
      </c>
      <c r="F337" s="5" t="s">
        <v>426</v>
      </c>
      <c r="G337" s="5" t="s">
        <v>28</v>
      </c>
      <c r="H337" s="5">
        <v>50</v>
      </c>
      <c r="I337" s="5" t="s">
        <v>388</v>
      </c>
      <c r="J337" s="5">
        <v>34</v>
      </c>
      <c r="K337" s="5">
        <v>1</v>
      </c>
      <c r="L337" s="5">
        <v>1</v>
      </c>
      <c r="M337" s="5" t="s">
        <v>31</v>
      </c>
      <c r="N337" s="5" t="s">
        <v>500</v>
      </c>
      <c r="O337" s="5" t="s">
        <v>500</v>
      </c>
      <c r="P337" s="5" t="s">
        <v>500</v>
      </c>
      <c r="Q337" s="5" t="s">
        <v>34</v>
      </c>
      <c r="R337" s="5" t="s">
        <v>500</v>
      </c>
      <c r="S337" s="5" t="s">
        <v>500</v>
      </c>
      <c r="T337" s="5" t="s">
        <v>500</v>
      </c>
      <c r="U337" s="5" t="s">
        <v>35</v>
      </c>
      <c r="V337" s="5" t="s">
        <v>500</v>
      </c>
      <c r="W337" s="5" t="s">
        <v>500</v>
      </c>
      <c r="X337" s="5" t="s">
        <v>500</v>
      </c>
      <c r="Y337" s="5" t="s">
        <v>500</v>
      </c>
      <c r="Z337" s="5" t="s">
        <v>500</v>
      </c>
      <c r="AA337" s="5" t="s">
        <v>500</v>
      </c>
    </row>
    <row r="338" spans="1:27" ht="15.75" customHeight="1" x14ac:dyDescent="0.2">
      <c r="A338" s="5">
        <v>37</v>
      </c>
      <c r="B338" s="5">
        <v>2</v>
      </c>
      <c r="C338" s="5">
        <v>0</v>
      </c>
      <c r="D338" s="5">
        <v>0</v>
      </c>
      <c r="E338" s="5">
        <v>0</v>
      </c>
      <c r="F338" s="5" t="s">
        <v>427</v>
      </c>
      <c r="G338" s="5" t="s">
        <v>28</v>
      </c>
      <c r="H338" s="5">
        <v>60</v>
      </c>
      <c r="I338" s="5" t="s">
        <v>388</v>
      </c>
      <c r="J338" s="5">
        <v>44</v>
      </c>
      <c r="K338" s="5">
        <v>1</v>
      </c>
      <c r="L338" s="5">
        <v>2</v>
      </c>
      <c r="M338" s="5" t="s">
        <v>42</v>
      </c>
      <c r="N338" s="5" t="s">
        <v>500</v>
      </c>
      <c r="O338" s="5" t="s">
        <v>500</v>
      </c>
      <c r="P338" s="5" t="s">
        <v>500</v>
      </c>
      <c r="Q338" s="5" t="s">
        <v>34</v>
      </c>
      <c r="R338" s="5" t="s">
        <v>500</v>
      </c>
      <c r="S338" s="5" t="s">
        <v>500</v>
      </c>
      <c r="T338" s="5" t="s">
        <v>500</v>
      </c>
      <c r="U338" s="5" t="s">
        <v>58</v>
      </c>
      <c r="V338" s="5" t="s">
        <v>275</v>
      </c>
      <c r="W338" s="5" t="s">
        <v>500</v>
      </c>
      <c r="X338" s="5" t="s">
        <v>500</v>
      </c>
      <c r="Y338" s="5" t="s">
        <v>500</v>
      </c>
      <c r="Z338" s="5" t="s">
        <v>500</v>
      </c>
      <c r="AA338" s="5" t="s">
        <v>500</v>
      </c>
    </row>
    <row r="339" spans="1:27" ht="15.75" customHeight="1" x14ac:dyDescent="0.2">
      <c r="A339" s="5">
        <v>38</v>
      </c>
      <c r="B339" s="5">
        <v>2</v>
      </c>
      <c r="C339" s="5">
        <v>0</v>
      </c>
      <c r="D339" s="5">
        <v>0</v>
      </c>
      <c r="E339" s="5">
        <v>0</v>
      </c>
      <c r="F339" s="5" t="s">
        <v>610</v>
      </c>
      <c r="G339" s="5" t="s">
        <v>44</v>
      </c>
      <c r="H339" s="5">
        <v>50</v>
      </c>
      <c r="I339" s="5" t="s">
        <v>388</v>
      </c>
      <c r="J339" s="5">
        <v>34</v>
      </c>
      <c r="K339" s="5">
        <v>1</v>
      </c>
      <c r="L339" s="5">
        <v>2</v>
      </c>
      <c r="M339" s="5" t="s">
        <v>42</v>
      </c>
      <c r="N339" s="5" t="s">
        <v>500</v>
      </c>
      <c r="O339" s="5" t="s">
        <v>500</v>
      </c>
      <c r="P339" s="5" t="s">
        <v>500</v>
      </c>
      <c r="Q339" s="5" t="s">
        <v>34</v>
      </c>
      <c r="R339" s="5" t="s">
        <v>500</v>
      </c>
      <c r="S339" s="5" t="s">
        <v>500</v>
      </c>
      <c r="T339" s="5" t="s">
        <v>500</v>
      </c>
      <c r="U339" s="5" t="s">
        <v>35</v>
      </c>
      <c r="V339" s="5" t="s">
        <v>500</v>
      </c>
      <c r="W339" s="5" t="s">
        <v>500</v>
      </c>
      <c r="X339" s="5" t="s">
        <v>500</v>
      </c>
      <c r="Y339" s="5" t="s">
        <v>500</v>
      </c>
      <c r="Z339" s="5" t="s">
        <v>500</v>
      </c>
      <c r="AA339" s="5" t="s">
        <v>500</v>
      </c>
    </row>
    <row r="340" spans="1:27" ht="15.75" customHeight="1" x14ac:dyDescent="0.2">
      <c r="A340" s="5">
        <v>39</v>
      </c>
      <c r="B340" s="5">
        <v>2</v>
      </c>
      <c r="C340" s="5">
        <v>0</v>
      </c>
      <c r="D340" s="5">
        <v>0</v>
      </c>
      <c r="E340" s="5">
        <v>0</v>
      </c>
      <c r="F340" s="5" t="s">
        <v>430</v>
      </c>
      <c r="G340" s="5" t="s">
        <v>44</v>
      </c>
      <c r="H340" s="5">
        <v>48</v>
      </c>
      <c r="I340" s="5" t="s">
        <v>388</v>
      </c>
      <c r="J340" s="5">
        <v>44</v>
      </c>
      <c r="K340" s="5">
        <v>1</v>
      </c>
      <c r="L340" s="5">
        <v>2</v>
      </c>
      <c r="M340" s="5" t="s">
        <v>133</v>
      </c>
      <c r="N340" s="5" t="s">
        <v>500</v>
      </c>
      <c r="O340" s="5" t="s">
        <v>500</v>
      </c>
      <c r="P340" s="5" t="s">
        <v>500</v>
      </c>
      <c r="Q340" s="5" t="s">
        <v>34</v>
      </c>
      <c r="R340" s="5" t="s">
        <v>500</v>
      </c>
      <c r="S340" s="5" t="s">
        <v>500</v>
      </c>
      <c r="T340" s="5" t="s">
        <v>500</v>
      </c>
      <c r="U340" s="5" t="s">
        <v>35</v>
      </c>
      <c r="V340" s="5" t="s">
        <v>500</v>
      </c>
      <c r="W340" s="5" t="s">
        <v>500</v>
      </c>
      <c r="X340" s="5" t="s">
        <v>500</v>
      </c>
      <c r="Y340" s="5" t="s">
        <v>500</v>
      </c>
      <c r="Z340" s="5" t="s">
        <v>500</v>
      </c>
      <c r="AA340" s="5" t="s">
        <v>500</v>
      </c>
    </row>
    <row r="341" spans="1:27" ht="15.75" customHeight="1" x14ac:dyDescent="0.2">
      <c r="A341" s="5">
        <v>40</v>
      </c>
      <c r="B341" s="5">
        <v>2</v>
      </c>
      <c r="C341" s="5">
        <v>0</v>
      </c>
      <c r="D341" s="5">
        <v>0</v>
      </c>
      <c r="E341" s="5">
        <v>0</v>
      </c>
      <c r="F341" s="5" t="s">
        <v>611</v>
      </c>
      <c r="G341" s="5" t="s">
        <v>28</v>
      </c>
      <c r="H341" s="5">
        <v>25</v>
      </c>
      <c r="I341" s="5" t="s">
        <v>388</v>
      </c>
      <c r="J341" s="5">
        <v>44</v>
      </c>
      <c r="K341" s="5">
        <v>1</v>
      </c>
      <c r="L341" s="5">
        <v>2</v>
      </c>
      <c r="M341" s="5" t="s">
        <v>42</v>
      </c>
      <c r="N341" s="5" t="s">
        <v>500</v>
      </c>
      <c r="O341" s="5" t="s">
        <v>500</v>
      </c>
      <c r="P341" s="5" t="s">
        <v>500</v>
      </c>
      <c r="Q341" s="5" t="s">
        <v>34</v>
      </c>
      <c r="R341" s="5" t="s">
        <v>500</v>
      </c>
      <c r="S341" s="5" t="s">
        <v>500</v>
      </c>
      <c r="T341" s="5" t="s">
        <v>500</v>
      </c>
      <c r="U341" s="5" t="s">
        <v>58</v>
      </c>
      <c r="V341" s="5" t="s">
        <v>276</v>
      </c>
      <c r="W341" s="5" t="s">
        <v>500</v>
      </c>
      <c r="X341" s="5" t="s">
        <v>500</v>
      </c>
      <c r="Y341" s="5" t="s">
        <v>500</v>
      </c>
      <c r="Z341" s="5" t="s">
        <v>500</v>
      </c>
      <c r="AA341" s="5" t="s">
        <v>500</v>
      </c>
    </row>
    <row r="342" spans="1:27" ht="15.75" customHeight="1" x14ac:dyDescent="0.2">
      <c r="A342" s="5">
        <v>41</v>
      </c>
      <c r="B342" s="5">
        <v>2</v>
      </c>
      <c r="C342" s="5">
        <v>0</v>
      </c>
      <c r="D342" s="5">
        <v>0</v>
      </c>
      <c r="E342" s="5">
        <v>0</v>
      </c>
      <c r="F342" s="5" t="s">
        <v>432</v>
      </c>
      <c r="G342" s="5" t="s">
        <v>44</v>
      </c>
      <c r="H342" s="5">
        <v>35</v>
      </c>
      <c r="I342" s="5" t="s">
        <v>388</v>
      </c>
      <c r="J342" s="5">
        <v>34</v>
      </c>
      <c r="K342" s="5">
        <v>1</v>
      </c>
      <c r="L342" s="5">
        <v>2</v>
      </c>
      <c r="M342" s="5" t="s">
        <v>42</v>
      </c>
      <c r="N342" s="5" t="s">
        <v>500</v>
      </c>
      <c r="O342" s="5" t="s">
        <v>500</v>
      </c>
      <c r="P342" s="5" t="s">
        <v>500</v>
      </c>
      <c r="Q342" s="5" t="s">
        <v>34</v>
      </c>
      <c r="R342" s="5" t="s">
        <v>500</v>
      </c>
      <c r="S342" s="5" t="s">
        <v>500</v>
      </c>
      <c r="T342" s="5" t="s">
        <v>500</v>
      </c>
      <c r="U342" s="5" t="s">
        <v>35</v>
      </c>
      <c r="V342" s="5" t="s">
        <v>500</v>
      </c>
      <c r="W342" s="5" t="s">
        <v>500</v>
      </c>
      <c r="X342" s="5" t="s">
        <v>500</v>
      </c>
      <c r="Y342" s="5" t="s">
        <v>500</v>
      </c>
      <c r="Z342" s="5" t="s">
        <v>500</v>
      </c>
      <c r="AA342" s="5" t="s">
        <v>500</v>
      </c>
    </row>
    <row r="343" spans="1:27" ht="15.75" customHeight="1" x14ac:dyDescent="0.2">
      <c r="A343" s="5">
        <v>42</v>
      </c>
      <c r="B343" s="5">
        <v>2</v>
      </c>
      <c r="C343" s="5">
        <v>0</v>
      </c>
      <c r="D343" s="5">
        <v>0</v>
      </c>
      <c r="E343" s="5">
        <v>0</v>
      </c>
      <c r="F343" s="5" t="s">
        <v>612</v>
      </c>
      <c r="G343" s="5" t="s">
        <v>28</v>
      </c>
      <c r="H343" s="5">
        <v>38</v>
      </c>
      <c r="I343" s="5" t="s">
        <v>388</v>
      </c>
      <c r="J343" s="5">
        <v>34</v>
      </c>
      <c r="K343" s="5">
        <v>1</v>
      </c>
      <c r="L343" s="5">
        <v>2</v>
      </c>
      <c r="M343" s="5" t="s">
        <v>133</v>
      </c>
      <c r="N343" s="5" t="s">
        <v>500</v>
      </c>
      <c r="O343" s="5" t="s">
        <v>500</v>
      </c>
      <c r="P343" s="5" t="s">
        <v>500</v>
      </c>
      <c r="Q343" s="5" t="s">
        <v>34</v>
      </c>
      <c r="R343" s="5" t="s">
        <v>500</v>
      </c>
      <c r="S343" s="5" t="s">
        <v>500</v>
      </c>
      <c r="T343" s="5" t="s">
        <v>500</v>
      </c>
      <c r="U343" s="5" t="s">
        <v>35</v>
      </c>
      <c r="V343" s="5" t="s">
        <v>276</v>
      </c>
      <c r="W343" s="5" t="s">
        <v>500</v>
      </c>
      <c r="X343" s="5" t="s">
        <v>500</v>
      </c>
      <c r="Y343" s="5" t="s">
        <v>500</v>
      </c>
      <c r="Z343" s="5" t="s">
        <v>500</v>
      </c>
      <c r="AA343" s="5" t="s">
        <v>500</v>
      </c>
    </row>
    <row r="344" spans="1:27" ht="15.75" customHeight="1" x14ac:dyDescent="0.2">
      <c r="A344" s="5">
        <v>43</v>
      </c>
      <c r="B344" s="5">
        <v>1</v>
      </c>
      <c r="C344" s="5">
        <v>0</v>
      </c>
      <c r="D344" s="5">
        <v>0</v>
      </c>
      <c r="E344" s="5">
        <v>0</v>
      </c>
      <c r="F344" s="5" t="s">
        <v>434</v>
      </c>
      <c r="G344" s="5" t="s">
        <v>28</v>
      </c>
      <c r="H344" s="5">
        <v>61</v>
      </c>
      <c r="I344" s="5" t="s">
        <v>388</v>
      </c>
      <c r="J344" s="5">
        <v>34</v>
      </c>
      <c r="K344" s="5">
        <v>1</v>
      </c>
      <c r="L344" s="5">
        <v>1</v>
      </c>
      <c r="M344" s="5" t="s">
        <v>31</v>
      </c>
      <c r="N344" s="5" t="s">
        <v>500</v>
      </c>
      <c r="O344" s="5" t="s">
        <v>500</v>
      </c>
      <c r="P344" s="5" t="s">
        <v>500</v>
      </c>
      <c r="Q344" s="5" t="s">
        <v>34</v>
      </c>
      <c r="R344" s="5" t="s">
        <v>500</v>
      </c>
      <c r="S344" s="5" t="s">
        <v>500</v>
      </c>
      <c r="T344" s="5" t="s">
        <v>500</v>
      </c>
      <c r="U344" s="5" t="s">
        <v>35</v>
      </c>
      <c r="V344" s="5" t="s">
        <v>500</v>
      </c>
      <c r="W344" s="5" t="s">
        <v>500</v>
      </c>
      <c r="X344" s="5" t="s">
        <v>500</v>
      </c>
      <c r="Y344" s="5" t="s">
        <v>500</v>
      </c>
      <c r="Z344" s="5" t="s">
        <v>500</v>
      </c>
      <c r="AA344" s="5" t="s">
        <v>500</v>
      </c>
    </row>
    <row r="345" spans="1:27" ht="15.75" customHeight="1" x14ac:dyDescent="0.2">
      <c r="A345" s="5">
        <v>44</v>
      </c>
      <c r="B345" s="5">
        <v>2</v>
      </c>
      <c r="C345" s="5">
        <v>0</v>
      </c>
      <c r="D345" s="5">
        <v>0</v>
      </c>
      <c r="E345" s="5">
        <v>0</v>
      </c>
      <c r="F345" s="14" t="s">
        <v>435</v>
      </c>
      <c r="G345" s="5" t="s">
        <v>44</v>
      </c>
      <c r="H345" s="5">
        <v>38</v>
      </c>
      <c r="I345" s="5" t="s">
        <v>388</v>
      </c>
      <c r="J345" s="5">
        <v>34</v>
      </c>
      <c r="K345" s="5">
        <v>2</v>
      </c>
      <c r="L345" s="5">
        <v>2</v>
      </c>
      <c r="M345" s="5" t="s">
        <v>31</v>
      </c>
      <c r="N345" s="5" t="s">
        <v>31</v>
      </c>
      <c r="O345" s="5" t="s">
        <v>500</v>
      </c>
      <c r="P345" s="5" t="s">
        <v>500</v>
      </c>
      <c r="Q345" s="5" t="s">
        <v>34</v>
      </c>
      <c r="R345" s="5" t="s">
        <v>34</v>
      </c>
      <c r="S345" s="5" t="s">
        <v>500</v>
      </c>
      <c r="T345" s="5" t="s">
        <v>500</v>
      </c>
      <c r="U345" s="5" t="s">
        <v>58</v>
      </c>
      <c r="V345" s="5" t="s">
        <v>276</v>
      </c>
      <c r="W345" s="5" t="s">
        <v>500</v>
      </c>
      <c r="X345" s="5" t="s">
        <v>500</v>
      </c>
      <c r="Y345" s="5" t="s">
        <v>500</v>
      </c>
      <c r="Z345" s="5" t="s">
        <v>500</v>
      </c>
      <c r="AA345" s="5" t="s">
        <v>500</v>
      </c>
    </row>
    <row r="346" spans="1:27" ht="15.75" customHeight="1" x14ac:dyDescent="0.2">
      <c r="A346" s="5">
        <v>45</v>
      </c>
      <c r="B346" s="5">
        <v>1</v>
      </c>
      <c r="C346" s="5">
        <v>0</v>
      </c>
      <c r="D346" s="5">
        <v>0</v>
      </c>
      <c r="E346" s="5">
        <v>0</v>
      </c>
      <c r="F346" s="5" t="s">
        <v>436</v>
      </c>
      <c r="G346" s="5" t="s">
        <v>28</v>
      </c>
      <c r="H346" s="5">
        <v>55</v>
      </c>
      <c r="I346" s="5" t="s">
        <v>388</v>
      </c>
      <c r="J346" s="5">
        <v>44</v>
      </c>
      <c r="K346" s="5">
        <v>1</v>
      </c>
      <c r="L346" s="5">
        <v>1</v>
      </c>
      <c r="M346" s="5" t="s">
        <v>31</v>
      </c>
      <c r="N346" s="5" t="s">
        <v>500</v>
      </c>
      <c r="O346" s="5" t="s">
        <v>500</v>
      </c>
      <c r="P346" s="5" t="s">
        <v>500</v>
      </c>
      <c r="Q346" s="5" t="s">
        <v>34</v>
      </c>
      <c r="R346" s="5" t="s">
        <v>500</v>
      </c>
      <c r="S346" s="5" t="s">
        <v>500</v>
      </c>
      <c r="T346" s="5" t="s">
        <v>500</v>
      </c>
      <c r="U346" s="5" t="s">
        <v>35</v>
      </c>
      <c r="V346" s="5" t="s">
        <v>500</v>
      </c>
      <c r="W346" s="5" t="s">
        <v>500</v>
      </c>
      <c r="X346" s="5" t="s">
        <v>500</v>
      </c>
      <c r="Y346" s="5" t="s">
        <v>500</v>
      </c>
      <c r="Z346" s="5" t="s">
        <v>500</v>
      </c>
      <c r="AA346" s="5" t="s">
        <v>500</v>
      </c>
    </row>
    <row r="347" spans="1:27" ht="15.75" customHeight="1" x14ac:dyDescent="0.2">
      <c r="A347" s="5">
        <v>46</v>
      </c>
      <c r="B347" s="5">
        <v>2</v>
      </c>
      <c r="C347" s="5">
        <v>0</v>
      </c>
      <c r="D347" s="5">
        <v>0</v>
      </c>
      <c r="E347" s="5">
        <v>0</v>
      </c>
      <c r="F347" s="5" t="s">
        <v>437</v>
      </c>
      <c r="G347" s="5" t="s">
        <v>28</v>
      </c>
      <c r="H347" s="5">
        <v>57</v>
      </c>
      <c r="I347" s="5" t="s">
        <v>388</v>
      </c>
      <c r="J347" s="5">
        <v>44</v>
      </c>
      <c r="K347" s="5">
        <v>1</v>
      </c>
      <c r="L347" s="5">
        <v>2</v>
      </c>
      <c r="M347" s="5" t="s">
        <v>133</v>
      </c>
      <c r="N347" s="5" t="s">
        <v>500</v>
      </c>
      <c r="O347" s="5" t="s">
        <v>500</v>
      </c>
      <c r="P347" s="5" t="s">
        <v>500</v>
      </c>
      <c r="Q347" s="5" t="s">
        <v>34</v>
      </c>
      <c r="R347" s="5" t="s">
        <v>500</v>
      </c>
      <c r="S347" s="5" t="s">
        <v>500</v>
      </c>
      <c r="T347" s="5" t="s">
        <v>500</v>
      </c>
      <c r="U347" s="5" t="s">
        <v>35</v>
      </c>
      <c r="V347" s="5" t="s">
        <v>500</v>
      </c>
      <c r="W347" s="5" t="s">
        <v>500</v>
      </c>
      <c r="X347" s="5" t="s">
        <v>500</v>
      </c>
      <c r="Y347" s="5" t="s">
        <v>500</v>
      </c>
      <c r="Z347" s="5" t="s">
        <v>500</v>
      </c>
      <c r="AA347" s="5" t="s">
        <v>500</v>
      </c>
    </row>
    <row r="348" spans="1:27" ht="15.75" customHeight="1" x14ac:dyDescent="0.2">
      <c r="A348" s="5">
        <v>47</v>
      </c>
      <c r="B348" s="5">
        <v>1</v>
      </c>
      <c r="C348" s="5">
        <v>0</v>
      </c>
      <c r="D348" s="5">
        <v>0</v>
      </c>
      <c r="E348" s="5">
        <v>0</v>
      </c>
      <c r="F348" s="5" t="s">
        <v>613</v>
      </c>
      <c r="G348" s="5" t="s">
        <v>28</v>
      </c>
      <c r="H348" s="5">
        <v>49</v>
      </c>
      <c r="I348" s="5" t="s">
        <v>388</v>
      </c>
      <c r="J348" s="5">
        <v>44</v>
      </c>
      <c r="K348" s="5">
        <v>1</v>
      </c>
      <c r="L348" s="5">
        <v>1</v>
      </c>
      <c r="M348" s="5" t="s">
        <v>31</v>
      </c>
      <c r="N348" s="5" t="s">
        <v>500</v>
      </c>
      <c r="O348" s="5" t="s">
        <v>500</v>
      </c>
      <c r="P348" s="5" t="s">
        <v>500</v>
      </c>
      <c r="Q348" s="5" t="s">
        <v>34</v>
      </c>
      <c r="R348" s="5" t="s">
        <v>500</v>
      </c>
      <c r="S348" s="5" t="s">
        <v>500</v>
      </c>
      <c r="T348" s="5" t="s">
        <v>500</v>
      </c>
      <c r="U348" s="5" t="s">
        <v>35</v>
      </c>
      <c r="V348" s="5" t="s">
        <v>500</v>
      </c>
      <c r="W348" s="5" t="s">
        <v>500</v>
      </c>
      <c r="X348" s="5" t="s">
        <v>500</v>
      </c>
      <c r="Y348" s="5" t="s">
        <v>500</v>
      </c>
      <c r="Z348" s="5" t="s">
        <v>500</v>
      </c>
      <c r="AA348" s="5" t="s">
        <v>500</v>
      </c>
    </row>
    <row r="349" spans="1:27" ht="15.75" customHeight="1" x14ac:dyDescent="0.2">
      <c r="A349" s="5">
        <v>48</v>
      </c>
      <c r="B349" s="5">
        <v>1</v>
      </c>
      <c r="C349" s="5">
        <v>0</v>
      </c>
      <c r="D349" s="5">
        <v>0</v>
      </c>
      <c r="E349" s="5">
        <v>0</v>
      </c>
      <c r="F349" s="5" t="s">
        <v>439</v>
      </c>
      <c r="G349" s="5" t="s">
        <v>44</v>
      </c>
      <c r="H349" s="5">
        <v>34</v>
      </c>
      <c r="I349" s="5" t="s">
        <v>388</v>
      </c>
      <c r="J349" s="5">
        <v>34</v>
      </c>
      <c r="K349" s="5">
        <v>1</v>
      </c>
      <c r="L349" s="5">
        <v>1</v>
      </c>
      <c r="M349" s="5" t="s">
        <v>133</v>
      </c>
      <c r="N349" s="5" t="s">
        <v>500</v>
      </c>
      <c r="O349" s="5" t="s">
        <v>500</v>
      </c>
      <c r="P349" s="5" t="s">
        <v>500</v>
      </c>
      <c r="Q349" s="5" t="s">
        <v>34</v>
      </c>
      <c r="R349" s="5" t="s">
        <v>500</v>
      </c>
      <c r="S349" s="5" t="s">
        <v>500</v>
      </c>
      <c r="T349" s="5" t="s">
        <v>500</v>
      </c>
      <c r="U349" s="5" t="s">
        <v>35</v>
      </c>
      <c r="V349" s="5" t="s">
        <v>500</v>
      </c>
      <c r="W349" s="5" t="s">
        <v>500</v>
      </c>
      <c r="X349" s="5" t="s">
        <v>500</v>
      </c>
      <c r="Y349" s="5" t="s">
        <v>500</v>
      </c>
      <c r="Z349" s="5" t="s">
        <v>500</v>
      </c>
      <c r="AA349" s="5" t="s">
        <v>500</v>
      </c>
    </row>
    <row r="350" spans="1:27" ht="15.75" customHeight="1" x14ac:dyDescent="0.2">
      <c r="A350" s="5">
        <v>49</v>
      </c>
      <c r="B350" s="5">
        <v>1</v>
      </c>
      <c r="C350" s="5">
        <v>0</v>
      </c>
      <c r="D350" s="5">
        <v>0</v>
      </c>
      <c r="E350" s="5">
        <v>0</v>
      </c>
      <c r="F350" s="5" t="s">
        <v>614</v>
      </c>
      <c r="G350" s="5" t="s">
        <v>28</v>
      </c>
      <c r="H350" s="5">
        <v>45</v>
      </c>
      <c r="I350" s="5" t="s">
        <v>388</v>
      </c>
      <c r="J350" s="5">
        <v>34</v>
      </c>
      <c r="K350" s="5">
        <v>1</v>
      </c>
      <c r="L350" s="5">
        <v>1</v>
      </c>
      <c r="M350" s="5" t="s">
        <v>31</v>
      </c>
      <c r="N350" s="5" t="s">
        <v>500</v>
      </c>
      <c r="O350" s="5" t="s">
        <v>500</v>
      </c>
      <c r="P350" s="5" t="s">
        <v>500</v>
      </c>
      <c r="Q350" s="5" t="s">
        <v>34</v>
      </c>
      <c r="R350" s="5" t="s">
        <v>500</v>
      </c>
      <c r="S350" s="5" t="s">
        <v>500</v>
      </c>
      <c r="T350" s="5" t="s">
        <v>500</v>
      </c>
      <c r="U350" s="5" t="s">
        <v>35</v>
      </c>
      <c r="V350" s="5" t="s">
        <v>500</v>
      </c>
      <c r="W350" s="5" t="s">
        <v>500</v>
      </c>
      <c r="X350" s="5" t="s">
        <v>500</v>
      </c>
      <c r="Y350" s="5" t="s">
        <v>500</v>
      </c>
      <c r="Z350" s="5" t="s">
        <v>500</v>
      </c>
      <c r="AA350" s="5" t="s">
        <v>500</v>
      </c>
    </row>
    <row r="351" spans="1:27" ht="15.75" customHeight="1" x14ac:dyDescent="0.2">
      <c r="A351" s="5">
        <v>50</v>
      </c>
      <c r="B351" s="5">
        <v>1</v>
      </c>
      <c r="C351" s="5">
        <v>0</v>
      </c>
      <c r="D351" s="5">
        <v>0</v>
      </c>
      <c r="E351" s="5">
        <v>0</v>
      </c>
      <c r="F351" s="5" t="s">
        <v>441</v>
      </c>
      <c r="G351" s="5" t="s">
        <v>44</v>
      </c>
      <c r="H351" s="5">
        <v>32</v>
      </c>
      <c r="I351" s="5" t="s">
        <v>388</v>
      </c>
      <c r="J351" s="5">
        <v>44</v>
      </c>
      <c r="K351" s="5">
        <v>1</v>
      </c>
      <c r="L351" s="5">
        <v>1</v>
      </c>
      <c r="M351" s="5" t="s">
        <v>31</v>
      </c>
      <c r="N351" s="5" t="s">
        <v>500</v>
      </c>
      <c r="O351" s="5" t="s">
        <v>500</v>
      </c>
      <c r="P351" s="5" t="s">
        <v>500</v>
      </c>
      <c r="Q351" s="5" t="s">
        <v>34</v>
      </c>
      <c r="R351" s="5" t="s">
        <v>500</v>
      </c>
      <c r="S351" s="5" t="s">
        <v>500</v>
      </c>
      <c r="T351" s="5" t="s">
        <v>500</v>
      </c>
      <c r="U351" s="5" t="s">
        <v>35</v>
      </c>
      <c r="V351" s="5" t="s">
        <v>500</v>
      </c>
      <c r="W351" s="5" t="s">
        <v>500</v>
      </c>
      <c r="X351" s="5" t="s">
        <v>500</v>
      </c>
      <c r="Y351" s="5" t="s">
        <v>500</v>
      </c>
      <c r="Z351" s="5" t="s">
        <v>500</v>
      </c>
      <c r="AA351" s="5" t="s">
        <v>500</v>
      </c>
    </row>
    <row r="352" spans="1:27" ht="15.75" customHeight="1" x14ac:dyDescent="0.2">
      <c r="A352" s="5">
        <v>51</v>
      </c>
      <c r="B352" s="5">
        <v>2</v>
      </c>
      <c r="C352" s="5">
        <v>0</v>
      </c>
      <c r="D352" s="5">
        <v>0</v>
      </c>
      <c r="E352" s="5">
        <v>0</v>
      </c>
      <c r="F352" s="5" t="s">
        <v>615</v>
      </c>
      <c r="G352" s="5" t="s">
        <v>28</v>
      </c>
      <c r="H352" s="5">
        <v>38</v>
      </c>
      <c r="I352" s="5" t="s">
        <v>388</v>
      </c>
      <c r="J352" s="5">
        <v>34</v>
      </c>
      <c r="K352" s="5">
        <v>1</v>
      </c>
      <c r="L352" s="5">
        <v>2</v>
      </c>
      <c r="M352" s="5" t="s">
        <v>42</v>
      </c>
      <c r="N352" s="5" t="s">
        <v>500</v>
      </c>
      <c r="O352" s="5" t="s">
        <v>500</v>
      </c>
      <c r="P352" s="5" t="s">
        <v>500</v>
      </c>
      <c r="Q352" s="5" t="s">
        <v>34</v>
      </c>
      <c r="R352" s="5" t="s">
        <v>500</v>
      </c>
      <c r="S352" s="5" t="s">
        <v>500</v>
      </c>
      <c r="T352" s="5" t="s">
        <v>500</v>
      </c>
      <c r="U352" s="5" t="s">
        <v>35</v>
      </c>
      <c r="V352" s="5" t="s">
        <v>500</v>
      </c>
      <c r="W352" s="5" t="s">
        <v>500</v>
      </c>
      <c r="X352" s="5" t="s">
        <v>500</v>
      </c>
      <c r="Y352" s="5" t="s">
        <v>500</v>
      </c>
      <c r="Z352" s="5" t="s">
        <v>500</v>
      </c>
      <c r="AA352" s="5" t="s">
        <v>500</v>
      </c>
    </row>
    <row r="353" spans="1:27" ht="15.75" customHeight="1" x14ac:dyDescent="0.2">
      <c r="A353" s="5">
        <v>52</v>
      </c>
      <c r="B353" s="5">
        <v>1</v>
      </c>
      <c r="C353" s="5">
        <v>0</v>
      </c>
      <c r="D353" s="5">
        <v>0</v>
      </c>
      <c r="E353" s="5">
        <v>0</v>
      </c>
      <c r="F353" s="5" t="s">
        <v>443</v>
      </c>
      <c r="G353" s="5" t="s">
        <v>28</v>
      </c>
      <c r="H353" s="5">
        <v>56</v>
      </c>
      <c r="I353" s="5" t="s">
        <v>388</v>
      </c>
      <c r="J353" s="5">
        <v>34</v>
      </c>
      <c r="K353" s="5">
        <v>1</v>
      </c>
      <c r="L353" s="5">
        <v>1</v>
      </c>
      <c r="M353" s="5" t="s">
        <v>31</v>
      </c>
      <c r="N353" s="5" t="s">
        <v>500</v>
      </c>
      <c r="O353" s="5" t="s">
        <v>500</v>
      </c>
      <c r="P353" s="5" t="s">
        <v>500</v>
      </c>
      <c r="Q353" s="5" t="s">
        <v>34</v>
      </c>
      <c r="R353" s="5" t="s">
        <v>500</v>
      </c>
      <c r="S353" s="5" t="s">
        <v>500</v>
      </c>
      <c r="T353" s="5" t="s">
        <v>500</v>
      </c>
      <c r="U353" s="5" t="s">
        <v>35</v>
      </c>
      <c r="V353" s="5" t="s">
        <v>500</v>
      </c>
      <c r="W353" s="5" t="s">
        <v>500</v>
      </c>
      <c r="X353" s="5" t="s">
        <v>500</v>
      </c>
      <c r="Y353" s="5" t="s">
        <v>500</v>
      </c>
      <c r="Z353" s="5" t="s">
        <v>500</v>
      </c>
      <c r="AA353" s="5" t="s">
        <v>500</v>
      </c>
    </row>
    <row r="354" spans="1:27" ht="15.75" customHeight="1" x14ac:dyDescent="0.2">
      <c r="A354" s="5">
        <v>53</v>
      </c>
      <c r="B354" s="5">
        <v>1</v>
      </c>
      <c r="C354" s="5">
        <v>0</v>
      </c>
      <c r="D354" s="5">
        <v>0</v>
      </c>
      <c r="E354" s="5">
        <v>0</v>
      </c>
      <c r="F354" s="5" t="s">
        <v>444</v>
      </c>
      <c r="G354" s="5" t="s">
        <v>28</v>
      </c>
      <c r="H354" s="5">
        <v>48</v>
      </c>
      <c r="I354" s="5" t="s">
        <v>388</v>
      </c>
      <c r="J354" s="5">
        <v>34</v>
      </c>
      <c r="K354" s="5">
        <v>1</v>
      </c>
      <c r="L354" s="5">
        <v>1</v>
      </c>
      <c r="M354" s="5" t="s">
        <v>31</v>
      </c>
      <c r="N354" s="5" t="s">
        <v>500</v>
      </c>
      <c r="O354" s="5" t="s">
        <v>500</v>
      </c>
      <c r="P354" s="5" t="s">
        <v>500</v>
      </c>
      <c r="Q354" s="5" t="s">
        <v>34</v>
      </c>
      <c r="R354" s="5" t="s">
        <v>500</v>
      </c>
      <c r="S354" s="5" t="s">
        <v>500</v>
      </c>
      <c r="T354" s="5" t="s">
        <v>500</v>
      </c>
      <c r="U354" s="5" t="s">
        <v>35</v>
      </c>
      <c r="V354" s="5" t="s">
        <v>500</v>
      </c>
      <c r="W354" s="5" t="s">
        <v>500</v>
      </c>
      <c r="X354" s="5" t="s">
        <v>500</v>
      </c>
      <c r="Y354" s="5" t="s">
        <v>500</v>
      </c>
      <c r="Z354" s="5" t="s">
        <v>500</v>
      </c>
      <c r="AA354" s="5" t="s">
        <v>500</v>
      </c>
    </row>
    <row r="355" spans="1:27" ht="15.75" customHeight="1" x14ac:dyDescent="0.2">
      <c r="A355" s="5">
        <v>54</v>
      </c>
      <c r="B355" s="5">
        <v>1</v>
      </c>
      <c r="C355" s="5">
        <v>0</v>
      </c>
      <c r="D355" s="5">
        <v>0</v>
      </c>
      <c r="E355" s="5">
        <v>0</v>
      </c>
      <c r="F355" s="5" t="s">
        <v>445</v>
      </c>
      <c r="G355" s="5" t="s">
        <v>28</v>
      </c>
      <c r="H355" s="5">
        <v>45</v>
      </c>
      <c r="I355" s="5" t="s">
        <v>388</v>
      </c>
      <c r="J355" s="5">
        <v>34</v>
      </c>
      <c r="K355" s="5">
        <v>1</v>
      </c>
      <c r="L355" s="5">
        <v>1</v>
      </c>
      <c r="M355" s="5" t="s">
        <v>31</v>
      </c>
      <c r="N355" s="5" t="s">
        <v>500</v>
      </c>
      <c r="O355" s="5" t="s">
        <v>500</v>
      </c>
      <c r="P355" s="5" t="s">
        <v>500</v>
      </c>
      <c r="Q355" s="5" t="s">
        <v>34</v>
      </c>
      <c r="R355" s="5" t="s">
        <v>500</v>
      </c>
      <c r="S355" s="5" t="s">
        <v>500</v>
      </c>
      <c r="T355" s="5" t="s">
        <v>500</v>
      </c>
      <c r="U355" s="5" t="s">
        <v>35</v>
      </c>
      <c r="V355" s="5" t="s">
        <v>500</v>
      </c>
      <c r="W355" s="5" t="s">
        <v>500</v>
      </c>
      <c r="X355" s="5" t="s">
        <v>500</v>
      </c>
      <c r="Y355" s="5" t="s">
        <v>500</v>
      </c>
      <c r="Z355" s="5" t="s">
        <v>500</v>
      </c>
      <c r="AA355" s="5" t="s">
        <v>500</v>
      </c>
    </row>
    <row r="356" spans="1:27" ht="15.75" customHeight="1" x14ac:dyDescent="0.2">
      <c r="A356" s="5">
        <v>55</v>
      </c>
      <c r="B356" s="5">
        <v>2</v>
      </c>
      <c r="C356" s="5">
        <v>0</v>
      </c>
      <c r="D356" s="5">
        <v>0</v>
      </c>
      <c r="E356" s="5">
        <v>0</v>
      </c>
      <c r="F356" s="5" t="s">
        <v>616</v>
      </c>
      <c r="G356" s="5" t="s">
        <v>28</v>
      </c>
      <c r="H356" s="5">
        <v>40</v>
      </c>
      <c r="I356" s="5" t="s">
        <v>388</v>
      </c>
      <c r="J356" s="5">
        <v>34</v>
      </c>
      <c r="K356" s="5">
        <v>1</v>
      </c>
      <c r="L356" s="5">
        <v>2</v>
      </c>
      <c r="M356" s="5" t="s">
        <v>133</v>
      </c>
      <c r="N356" s="5" t="s">
        <v>500</v>
      </c>
      <c r="O356" s="5" t="s">
        <v>500</v>
      </c>
      <c r="P356" s="5" t="s">
        <v>500</v>
      </c>
      <c r="Q356" s="5" t="s">
        <v>34</v>
      </c>
      <c r="R356" s="5" t="s">
        <v>500</v>
      </c>
      <c r="S356" s="5" t="s">
        <v>500</v>
      </c>
      <c r="T356" s="5" t="s">
        <v>500</v>
      </c>
      <c r="U356" s="5" t="s">
        <v>35</v>
      </c>
      <c r="V356" s="5" t="s">
        <v>500</v>
      </c>
      <c r="W356" s="5" t="s">
        <v>500</v>
      </c>
      <c r="X356" s="5" t="s">
        <v>500</v>
      </c>
      <c r="Y356" s="5" t="s">
        <v>500</v>
      </c>
      <c r="Z356" s="5" t="s">
        <v>500</v>
      </c>
      <c r="AA356" s="5" t="s">
        <v>500</v>
      </c>
    </row>
    <row r="357" spans="1:27" ht="15.75" customHeight="1" x14ac:dyDescent="0.2">
      <c r="A357" s="5">
        <v>56</v>
      </c>
      <c r="B357" s="5">
        <v>1</v>
      </c>
      <c r="C357" s="5">
        <v>0</v>
      </c>
      <c r="D357" s="5">
        <v>0</v>
      </c>
      <c r="E357" s="5">
        <v>0</v>
      </c>
      <c r="F357" s="5" t="s">
        <v>617</v>
      </c>
      <c r="G357" s="5" t="s">
        <v>28</v>
      </c>
      <c r="H357" s="5">
        <v>36</v>
      </c>
      <c r="I357" s="5" t="s">
        <v>388</v>
      </c>
      <c r="J357" s="5">
        <v>44</v>
      </c>
      <c r="K357" s="5">
        <v>1</v>
      </c>
      <c r="L357" s="5">
        <v>1</v>
      </c>
      <c r="M357" s="5" t="s">
        <v>31</v>
      </c>
      <c r="N357" s="5" t="s">
        <v>500</v>
      </c>
      <c r="O357" s="5" t="s">
        <v>500</v>
      </c>
      <c r="P357" s="5" t="s">
        <v>500</v>
      </c>
      <c r="Q357" s="5" t="s">
        <v>34</v>
      </c>
      <c r="R357" s="5" t="s">
        <v>500</v>
      </c>
      <c r="S357" s="5" t="s">
        <v>500</v>
      </c>
      <c r="T357" s="5" t="s">
        <v>500</v>
      </c>
      <c r="U357" s="5" t="s">
        <v>35</v>
      </c>
      <c r="V357" s="5" t="s">
        <v>500</v>
      </c>
      <c r="W357" s="5" t="s">
        <v>500</v>
      </c>
      <c r="X357" s="5" t="s">
        <v>500</v>
      </c>
      <c r="Y357" s="5" t="s">
        <v>500</v>
      </c>
      <c r="Z357" s="5" t="s">
        <v>500</v>
      </c>
      <c r="AA357" s="5" t="s">
        <v>500</v>
      </c>
    </row>
    <row r="358" spans="1:27" ht="15.75" customHeight="1" x14ac:dyDescent="0.2">
      <c r="A358" s="5">
        <v>57</v>
      </c>
      <c r="B358" s="5">
        <v>1</v>
      </c>
      <c r="C358" s="5">
        <v>0</v>
      </c>
      <c r="D358" s="5">
        <v>0</v>
      </c>
      <c r="E358" s="5">
        <v>0</v>
      </c>
      <c r="F358" s="5" t="s">
        <v>618</v>
      </c>
      <c r="G358" s="5" t="s">
        <v>44</v>
      </c>
      <c r="H358" s="5">
        <v>51</v>
      </c>
      <c r="I358" s="5" t="s">
        <v>388</v>
      </c>
      <c r="J358" s="5">
        <v>44</v>
      </c>
      <c r="K358" s="5">
        <v>1</v>
      </c>
      <c r="L358" s="5">
        <v>1</v>
      </c>
      <c r="M358" s="5" t="s">
        <v>31</v>
      </c>
      <c r="N358" s="5" t="s">
        <v>500</v>
      </c>
      <c r="O358" s="5" t="s">
        <v>500</v>
      </c>
      <c r="P358" s="5" t="s">
        <v>500</v>
      </c>
      <c r="Q358" s="5" t="s">
        <v>34</v>
      </c>
      <c r="R358" s="5" t="s">
        <v>500</v>
      </c>
      <c r="S358" s="5" t="s">
        <v>500</v>
      </c>
      <c r="T358" s="5" t="s">
        <v>500</v>
      </c>
      <c r="U358" s="5" t="s">
        <v>35</v>
      </c>
      <c r="V358" s="5" t="s">
        <v>500</v>
      </c>
      <c r="W358" s="5" t="s">
        <v>500</v>
      </c>
      <c r="X358" s="5" t="s">
        <v>500</v>
      </c>
      <c r="Y358" s="5" t="s">
        <v>500</v>
      </c>
      <c r="Z358" s="5" t="s">
        <v>500</v>
      </c>
      <c r="AA358" s="5" t="s">
        <v>500</v>
      </c>
    </row>
    <row r="359" spans="1:27" ht="15.75" customHeight="1" x14ac:dyDescent="0.2">
      <c r="A359" s="5">
        <v>58</v>
      </c>
      <c r="B359" s="5">
        <v>2</v>
      </c>
      <c r="C359" s="5">
        <v>0</v>
      </c>
      <c r="D359" s="5">
        <v>0</v>
      </c>
      <c r="E359" s="5">
        <v>0</v>
      </c>
      <c r="F359" s="5" t="s">
        <v>450</v>
      </c>
      <c r="G359" s="5" t="s">
        <v>44</v>
      </c>
      <c r="H359" s="5">
        <v>51</v>
      </c>
      <c r="I359" s="5" t="s">
        <v>388</v>
      </c>
      <c r="J359" s="5">
        <v>34</v>
      </c>
      <c r="K359" s="5">
        <v>1</v>
      </c>
      <c r="L359" s="5">
        <v>2</v>
      </c>
      <c r="M359" s="5" t="s">
        <v>133</v>
      </c>
      <c r="N359" s="5" t="s">
        <v>500</v>
      </c>
      <c r="O359" s="5" t="s">
        <v>500</v>
      </c>
      <c r="P359" s="5" t="s">
        <v>500</v>
      </c>
      <c r="Q359" s="5" t="s">
        <v>34</v>
      </c>
      <c r="R359" s="5" t="s">
        <v>500</v>
      </c>
      <c r="S359" s="5" t="s">
        <v>500</v>
      </c>
      <c r="T359" s="5" t="s">
        <v>500</v>
      </c>
      <c r="U359" s="5" t="s">
        <v>35</v>
      </c>
      <c r="V359" s="5" t="s">
        <v>500</v>
      </c>
      <c r="W359" s="5" t="s">
        <v>500</v>
      </c>
      <c r="X359" s="5" t="s">
        <v>500</v>
      </c>
      <c r="Y359" s="5" t="s">
        <v>500</v>
      </c>
      <c r="Z359" s="5" t="s">
        <v>500</v>
      </c>
      <c r="AA359" s="5" t="s">
        <v>500</v>
      </c>
    </row>
    <row r="360" spans="1:27" ht="15.75" customHeight="1" x14ac:dyDescent="0.2">
      <c r="A360" s="5">
        <v>59</v>
      </c>
      <c r="B360" s="5">
        <v>1</v>
      </c>
      <c r="C360" s="5">
        <v>0</v>
      </c>
      <c r="D360" s="5">
        <v>0</v>
      </c>
      <c r="E360" s="5">
        <v>0</v>
      </c>
      <c r="F360" s="5" t="s">
        <v>619</v>
      </c>
      <c r="G360" s="5" t="s">
        <v>44</v>
      </c>
      <c r="H360" s="5">
        <v>42</v>
      </c>
      <c r="I360" s="5" t="s">
        <v>388</v>
      </c>
      <c r="J360" s="5">
        <v>44</v>
      </c>
      <c r="K360" s="5">
        <v>1</v>
      </c>
      <c r="L360" s="5">
        <v>1</v>
      </c>
      <c r="M360" s="5" t="s">
        <v>31</v>
      </c>
      <c r="N360" s="5" t="s">
        <v>500</v>
      </c>
      <c r="O360" s="5" t="s">
        <v>500</v>
      </c>
      <c r="P360" s="5" t="s">
        <v>500</v>
      </c>
      <c r="Q360" s="5" t="s">
        <v>34</v>
      </c>
      <c r="R360" s="5" t="s">
        <v>500</v>
      </c>
      <c r="S360" s="5" t="s">
        <v>500</v>
      </c>
      <c r="T360" s="5" t="s">
        <v>500</v>
      </c>
      <c r="U360" s="5" t="s">
        <v>35</v>
      </c>
      <c r="V360" s="5" t="s">
        <v>500</v>
      </c>
      <c r="W360" s="5" t="s">
        <v>500</v>
      </c>
      <c r="X360" s="5" t="s">
        <v>500</v>
      </c>
      <c r="Y360" s="5" t="s">
        <v>500</v>
      </c>
      <c r="Z360" s="5" t="s">
        <v>500</v>
      </c>
      <c r="AA360" s="5" t="s">
        <v>500</v>
      </c>
    </row>
    <row r="361" spans="1:27" ht="15.75" customHeight="1" x14ac:dyDescent="0.2">
      <c r="A361" s="5">
        <v>60</v>
      </c>
      <c r="B361" s="5">
        <v>1</v>
      </c>
      <c r="C361" s="5">
        <v>0</v>
      </c>
      <c r="D361" s="5">
        <v>0</v>
      </c>
      <c r="E361" s="5">
        <v>0</v>
      </c>
      <c r="F361" s="5" t="s">
        <v>452</v>
      </c>
      <c r="G361" s="5" t="s">
        <v>44</v>
      </c>
      <c r="H361" s="5">
        <v>50</v>
      </c>
      <c r="I361" s="5" t="s">
        <v>388</v>
      </c>
      <c r="J361" s="5">
        <v>44</v>
      </c>
      <c r="K361" s="5">
        <v>1</v>
      </c>
      <c r="L361" s="5">
        <v>1</v>
      </c>
      <c r="M361" s="5" t="s">
        <v>31</v>
      </c>
      <c r="N361" s="5" t="s">
        <v>500</v>
      </c>
      <c r="O361" s="5" t="s">
        <v>500</v>
      </c>
      <c r="P361" s="5" t="s">
        <v>500</v>
      </c>
      <c r="Q361" s="5" t="s">
        <v>34</v>
      </c>
      <c r="R361" s="5" t="s">
        <v>500</v>
      </c>
      <c r="S361" s="5" t="s">
        <v>500</v>
      </c>
      <c r="T361" s="5" t="s">
        <v>500</v>
      </c>
      <c r="U361" s="5" t="s">
        <v>35</v>
      </c>
      <c r="V361" s="5" t="s">
        <v>500</v>
      </c>
      <c r="W361" s="5" t="s">
        <v>500</v>
      </c>
      <c r="X361" s="5" t="s">
        <v>500</v>
      </c>
      <c r="Y361" s="5" t="s">
        <v>500</v>
      </c>
      <c r="Z361" s="5" t="s">
        <v>500</v>
      </c>
      <c r="AA361" s="5" t="s">
        <v>500</v>
      </c>
    </row>
    <row r="362" spans="1:27" ht="15.75" customHeight="1" x14ac:dyDescent="0.2">
      <c r="A362" s="5">
        <v>61</v>
      </c>
      <c r="B362" s="5">
        <v>1</v>
      </c>
      <c r="C362" s="5">
        <v>0</v>
      </c>
      <c r="D362" s="5">
        <v>0</v>
      </c>
      <c r="E362" s="5">
        <v>0</v>
      </c>
      <c r="F362" s="5" t="s">
        <v>620</v>
      </c>
      <c r="G362" s="5" t="s">
        <v>28</v>
      </c>
      <c r="H362" s="5">
        <v>39</v>
      </c>
      <c r="I362" s="5" t="s">
        <v>388</v>
      </c>
      <c r="J362" s="5">
        <v>44</v>
      </c>
      <c r="K362" s="5">
        <v>1</v>
      </c>
      <c r="L362" s="5">
        <v>1</v>
      </c>
      <c r="M362" s="5" t="s">
        <v>31</v>
      </c>
      <c r="N362" s="5" t="s">
        <v>500</v>
      </c>
      <c r="O362" s="5" t="s">
        <v>500</v>
      </c>
      <c r="P362" s="5" t="s">
        <v>500</v>
      </c>
      <c r="Q362" s="5" t="s">
        <v>34</v>
      </c>
      <c r="R362" s="5" t="s">
        <v>500</v>
      </c>
      <c r="S362" s="5" t="s">
        <v>500</v>
      </c>
      <c r="T362" s="5" t="s">
        <v>500</v>
      </c>
      <c r="U362" s="5" t="s">
        <v>35</v>
      </c>
      <c r="V362" s="5" t="s">
        <v>500</v>
      </c>
      <c r="W362" s="5" t="s">
        <v>500</v>
      </c>
      <c r="X362" s="5" t="s">
        <v>500</v>
      </c>
      <c r="Y362" s="5" t="s">
        <v>500</v>
      </c>
      <c r="Z362" s="5" t="s">
        <v>500</v>
      </c>
      <c r="AA362" s="5" t="s">
        <v>500</v>
      </c>
    </row>
    <row r="363" spans="1:27" ht="15.75" customHeight="1" x14ac:dyDescent="0.2">
      <c r="A363" s="5">
        <v>62</v>
      </c>
      <c r="B363" s="5">
        <v>2</v>
      </c>
      <c r="C363" s="5">
        <v>0</v>
      </c>
      <c r="D363" s="5">
        <v>0</v>
      </c>
      <c r="E363" s="5">
        <v>0</v>
      </c>
      <c r="F363" s="5" t="s">
        <v>454</v>
      </c>
      <c r="G363" s="5" t="s">
        <v>44</v>
      </c>
      <c r="H363" s="5">
        <v>51</v>
      </c>
      <c r="I363" s="5" t="s">
        <v>388</v>
      </c>
      <c r="J363" s="5">
        <v>34</v>
      </c>
      <c r="K363" s="5">
        <v>2</v>
      </c>
      <c r="L363" s="5">
        <v>2</v>
      </c>
      <c r="M363" s="5" t="s">
        <v>31</v>
      </c>
      <c r="N363" s="5" t="s">
        <v>31</v>
      </c>
      <c r="O363" s="5" t="s">
        <v>500</v>
      </c>
      <c r="P363" s="5" t="s">
        <v>500</v>
      </c>
      <c r="Q363" s="5" t="s">
        <v>34</v>
      </c>
      <c r="R363" s="5" t="s">
        <v>34</v>
      </c>
      <c r="S363" s="5" t="s">
        <v>500</v>
      </c>
      <c r="T363" s="5" t="s">
        <v>500</v>
      </c>
      <c r="U363" s="5" t="s">
        <v>58</v>
      </c>
      <c r="V363" s="5" t="s">
        <v>275</v>
      </c>
      <c r="W363" s="5" t="s">
        <v>500</v>
      </c>
      <c r="X363" s="5" t="s">
        <v>500</v>
      </c>
      <c r="Y363" s="5" t="s">
        <v>500</v>
      </c>
      <c r="Z363" s="5" t="s">
        <v>500</v>
      </c>
      <c r="AA363" s="5" t="s">
        <v>500</v>
      </c>
    </row>
    <row r="364" spans="1:27" ht="15.75" customHeight="1" x14ac:dyDescent="0.2">
      <c r="A364" s="5">
        <v>63</v>
      </c>
      <c r="B364" s="5">
        <v>1</v>
      </c>
      <c r="C364" s="5">
        <v>0</v>
      </c>
      <c r="D364" s="5">
        <v>0</v>
      </c>
      <c r="E364" s="5">
        <v>0</v>
      </c>
      <c r="F364" s="5" t="s">
        <v>455</v>
      </c>
      <c r="G364" s="5" t="s">
        <v>28</v>
      </c>
      <c r="H364" s="5">
        <v>54</v>
      </c>
      <c r="I364" s="5" t="s">
        <v>388</v>
      </c>
      <c r="J364" s="5">
        <v>34</v>
      </c>
      <c r="K364" s="5">
        <v>1</v>
      </c>
      <c r="L364" s="5">
        <v>1</v>
      </c>
      <c r="M364" s="5" t="s">
        <v>31</v>
      </c>
      <c r="N364" s="5" t="s">
        <v>500</v>
      </c>
      <c r="O364" s="5" t="s">
        <v>500</v>
      </c>
      <c r="P364" s="5" t="s">
        <v>500</v>
      </c>
      <c r="Q364" s="5" t="s">
        <v>34</v>
      </c>
      <c r="R364" s="5" t="s">
        <v>500</v>
      </c>
      <c r="S364" s="5" t="s">
        <v>500</v>
      </c>
      <c r="T364" s="5" t="s">
        <v>500</v>
      </c>
      <c r="U364" s="5" t="s">
        <v>35</v>
      </c>
      <c r="V364" s="5" t="s">
        <v>500</v>
      </c>
      <c r="W364" s="5" t="s">
        <v>500</v>
      </c>
      <c r="X364" s="5" t="s">
        <v>500</v>
      </c>
      <c r="Y364" s="5" t="s">
        <v>500</v>
      </c>
      <c r="Z364" s="5" t="s">
        <v>500</v>
      </c>
      <c r="AA364" s="5" t="s">
        <v>500</v>
      </c>
    </row>
    <row r="365" spans="1:27" ht="15.75" customHeight="1" x14ac:dyDescent="0.2">
      <c r="A365" s="5">
        <v>64</v>
      </c>
      <c r="B365" s="5">
        <v>2</v>
      </c>
      <c r="C365" s="5">
        <v>0</v>
      </c>
      <c r="D365" s="5">
        <v>0</v>
      </c>
      <c r="E365" s="5">
        <v>0</v>
      </c>
      <c r="F365" s="5" t="s">
        <v>456</v>
      </c>
      <c r="G365" s="5" t="s">
        <v>28</v>
      </c>
      <c r="H365" s="5">
        <v>36</v>
      </c>
      <c r="I365" s="5" t="s">
        <v>388</v>
      </c>
      <c r="J365" s="5">
        <v>44</v>
      </c>
      <c r="K365" s="5">
        <v>1</v>
      </c>
      <c r="L365" s="5">
        <v>2</v>
      </c>
      <c r="M365" s="5" t="s">
        <v>133</v>
      </c>
      <c r="N365" s="5" t="s">
        <v>500</v>
      </c>
      <c r="O365" s="5" t="s">
        <v>500</v>
      </c>
      <c r="P365" s="5" t="s">
        <v>500</v>
      </c>
      <c r="Q365" s="5" t="s">
        <v>34</v>
      </c>
      <c r="R365" s="5" t="s">
        <v>500</v>
      </c>
      <c r="S365" s="5" t="s">
        <v>500</v>
      </c>
      <c r="T365" s="5" t="s">
        <v>500</v>
      </c>
      <c r="U365" s="5" t="s">
        <v>58</v>
      </c>
      <c r="V365" s="5" t="s">
        <v>276</v>
      </c>
      <c r="W365" s="5" t="s">
        <v>500</v>
      </c>
      <c r="X365" s="5" t="s">
        <v>500</v>
      </c>
      <c r="Y365" s="5" t="s">
        <v>500</v>
      </c>
      <c r="Z365" s="5" t="s">
        <v>500</v>
      </c>
      <c r="AA365" s="5" t="s">
        <v>500</v>
      </c>
    </row>
    <row r="366" spans="1:27" ht="15.75" customHeight="1" x14ac:dyDescent="0.2">
      <c r="A366" s="5">
        <v>65</v>
      </c>
      <c r="B366" s="5">
        <v>1</v>
      </c>
      <c r="C366" s="5">
        <v>0</v>
      </c>
      <c r="D366" s="5">
        <v>0</v>
      </c>
      <c r="E366" s="5">
        <v>0</v>
      </c>
      <c r="F366" s="5" t="s">
        <v>457</v>
      </c>
      <c r="G366" s="5" t="s">
        <v>44</v>
      </c>
      <c r="H366" s="5">
        <v>43</v>
      </c>
      <c r="I366" s="5" t="s">
        <v>388</v>
      </c>
      <c r="J366" s="5">
        <v>34</v>
      </c>
      <c r="K366" s="5">
        <v>1</v>
      </c>
      <c r="L366" s="5">
        <v>1</v>
      </c>
      <c r="M366" s="5" t="s">
        <v>31</v>
      </c>
      <c r="N366" s="5" t="s">
        <v>500</v>
      </c>
      <c r="O366" s="5" t="s">
        <v>500</v>
      </c>
      <c r="P366" s="5" t="s">
        <v>500</v>
      </c>
      <c r="Q366" s="5" t="s">
        <v>34</v>
      </c>
      <c r="R366" s="5" t="s">
        <v>500</v>
      </c>
      <c r="S366" s="5" t="s">
        <v>500</v>
      </c>
      <c r="T366" s="5" t="s">
        <v>500</v>
      </c>
      <c r="U366" s="5" t="s">
        <v>35</v>
      </c>
      <c r="V366" s="5" t="s">
        <v>500</v>
      </c>
      <c r="W366" s="5" t="s">
        <v>500</v>
      </c>
      <c r="X366" s="5" t="s">
        <v>500</v>
      </c>
      <c r="Y366" s="5" t="s">
        <v>500</v>
      </c>
      <c r="Z366" s="5" t="s">
        <v>500</v>
      </c>
      <c r="AA366" s="5" t="s">
        <v>500</v>
      </c>
    </row>
    <row r="367" spans="1:27" ht="15.75" customHeight="1" x14ac:dyDescent="0.2">
      <c r="A367" s="5">
        <v>66</v>
      </c>
      <c r="B367" s="5">
        <v>1</v>
      </c>
      <c r="C367" s="5">
        <v>0</v>
      </c>
      <c r="D367" s="5">
        <v>0</v>
      </c>
      <c r="E367" s="5">
        <v>0</v>
      </c>
      <c r="F367" s="5" t="s">
        <v>458</v>
      </c>
      <c r="G367" s="5" t="s">
        <v>44</v>
      </c>
      <c r="H367" s="5">
        <v>58</v>
      </c>
      <c r="I367" s="5" t="s">
        <v>388</v>
      </c>
      <c r="J367" s="5">
        <v>34</v>
      </c>
      <c r="K367" s="5">
        <v>1</v>
      </c>
      <c r="L367" s="5">
        <v>1</v>
      </c>
      <c r="M367" s="5" t="s">
        <v>31</v>
      </c>
      <c r="N367" s="5" t="s">
        <v>500</v>
      </c>
      <c r="O367" s="5" t="s">
        <v>500</v>
      </c>
      <c r="P367" s="5" t="s">
        <v>500</v>
      </c>
      <c r="Q367" s="5" t="s">
        <v>34</v>
      </c>
      <c r="R367" s="5" t="s">
        <v>500</v>
      </c>
      <c r="S367" s="5" t="s">
        <v>500</v>
      </c>
      <c r="T367" s="5" t="s">
        <v>500</v>
      </c>
      <c r="U367" s="5" t="s">
        <v>35</v>
      </c>
      <c r="V367" s="5" t="s">
        <v>500</v>
      </c>
      <c r="W367" s="5" t="s">
        <v>500</v>
      </c>
      <c r="X367" s="5" t="s">
        <v>500</v>
      </c>
      <c r="Y367" s="5" t="s">
        <v>500</v>
      </c>
      <c r="Z367" s="5" t="s">
        <v>500</v>
      </c>
      <c r="AA367" s="5" t="s">
        <v>500</v>
      </c>
    </row>
    <row r="368" spans="1:27" ht="15.75" customHeight="1" x14ac:dyDescent="0.2">
      <c r="A368" s="5">
        <v>67</v>
      </c>
      <c r="B368" s="5">
        <v>1</v>
      </c>
      <c r="C368" s="5">
        <v>0</v>
      </c>
      <c r="D368" s="5">
        <v>0</v>
      </c>
      <c r="E368" s="5">
        <v>0</v>
      </c>
      <c r="F368" s="5" t="s">
        <v>621</v>
      </c>
      <c r="G368" s="5" t="s">
        <v>28</v>
      </c>
      <c r="H368" s="5">
        <v>60</v>
      </c>
      <c r="I368" s="5" t="s">
        <v>388</v>
      </c>
      <c r="J368" s="5">
        <v>44</v>
      </c>
      <c r="K368" s="5">
        <v>1</v>
      </c>
      <c r="L368" s="5">
        <v>1</v>
      </c>
      <c r="M368" s="5" t="s">
        <v>31</v>
      </c>
      <c r="N368" s="5" t="s">
        <v>500</v>
      </c>
      <c r="O368" s="5" t="s">
        <v>500</v>
      </c>
      <c r="P368" s="5" t="s">
        <v>500</v>
      </c>
      <c r="Q368" s="5" t="s">
        <v>34</v>
      </c>
      <c r="R368" s="5" t="s">
        <v>500</v>
      </c>
      <c r="S368" s="5" t="s">
        <v>500</v>
      </c>
      <c r="T368" s="5" t="s">
        <v>500</v>
      </c>
      <c r="U368" s="5" t="s">
        <v>35</v>
      </c>
      <c r="V368" s="5" t="s">
        <v>500</v>
      </c>
      <c r="W368" s="5" t="s">
        <v>500</v>
      </c>
      <c r="X368" s="5" t="s">
        <v>500</v>
      </c>
      <c r="Y368" s="5" t="s">
        <v>500</v>
      </c>
      <c r="Z368" s="5" t="s">
        <v>500</v>
      </c>
      <c r="AA368" s="5" t="s">
        <v>500</v>
      </c>
    </row>
    <row r="369" spans="1:27" ht="15.75" customHeight="1" x14ac:dyDescent="0.2">
      <c r="A369" s="5">
        <v>68</v>
      </c>
      <c r="B369" s="5">
        <v>1</v>
      </c>
      <c r="C369" s="5">
        <v>0</v>
      </c>
      <c r="D369" s="5">
        <v>0</v>
      </c>
      <c r="E369" s="5">
        <v>0</v>
      </c>
      <c r="F369" s="5" t="s">
        <v>460</v>
      </c>
      <c r="G369" s="5" t="s">
        <v>44</v>
      </c>
      <c r="H369" s="5">
        <v>53</v>
      </c>
      <c r="I369" s="5" t="s">
        <v>388</v>
      </c>
      <c r="J369" s="5">
        <v>34</v>
      </c>
      <c r="K369" s="5">
        <v>1</v>
      </c>
      <c r="L369" s="5">
        <v>1</v>
      </c>
      <c r="M369" s="5" t="s">
        <v>31</v>
      </c>
      <c r="N369" s="5" t="s">
        <v>500</v>
      </c>
      <c r="O369" s="5" t="s">
        <v>500</v>
      </c>
      <c r="P369" s="5" t="s">
        <v>500</v>
      </c>
      <c r="Q369" s="5" t="s">
        <v>34</v>
      </c>
      <c r="R369" s="5" t="s">
        <v>500</v>
      </c>
      <c r="S369" s="5" t="s">
        <v>500</v>
      </c>
      <c r="T369" s="5" t="s">
        <v>500</v>
      </c>
      <c r="U369" s="5" t="s">
        <v>35</v>
      </c>
      <c r="V369" s="5" t="s">
        <v>500</v>
      </c>
      <c r="W369" s="5" t="s">
        <v>500</v>
      </c>
      <c r="X369" s="5" t="s">
        <v>500</v>
      </c>
      <c r="Y369" s="5" t="s">
        <v>500</v>
      </c>
      <c r="Z369" s="5" t="s">
        <v>500</v>
      </c>
      <c r="AA369" s="5" t="s">
        <v>500</v>
      </c>
    </row>
    <row r="370" spans="1:27" ht="15.75" customHeight="1" x14ac:dyDescent="0.2">
      <c r="A370" s="5">
        <v>69</v>
      </c>
      <c r="B370" s="5">
        <v>1</v>
      </c>
      <c r="C370" s="5">
        <v>0</v>
      </c>
      <c r="D370" s="5">
        <v>0</v>
      </c>
      <c r="E370" s="5">
        <v>0</v>
      </c>
      <c r="F370" s="5" t="s">
        <v>461</v>
      </c>
      <c r="G370" s="5" t="s">
        <v>28</v>
      </c>
      <c r="H370" s="5">
        <v>72</v>
      </c>
      <c r="I370" s="5" t="s">
        <v>388</v>
      </c>
      <c r="J370" s="5">
        <v>44</v>
      </c>
      <c r="K370" s="5">
        <v>1</v>
      </c>
      <c r="L370" s="5">
        <v>1</v>
      </c>
      <c r="M370" s="5" t="s">
        <v>31</v>
      </c>
      <c r="N370" s="5" t="s">
        <v>500</v>
      </c>
      <c r="O370" s="5" t="s">
        <v>500</v>
      </c>
      <c r="P370" s="5" t="s">
        <v>500</v>
      </c>
      <c r="Q370" s="5" t="s">
        <v>34</v>
      </c>
      <c r="R370" s="5" t="s">
        <v>500</v>
      </c>
      <c r="S370" s="5" t="s">
        <v>500</v>
      </c>
      <c r="T370" s="5" t="s">
        <v>500</v>
      </c>
      <c r="U370" s="5" t="s">
        <v>35</v>
      </c>
      <c r="V370" s="5" t="s">
        <v>500</v>
      </c>
      <c r="W370" s="5" t="s">
        <v>500</v>
      </c>
      <c r="X370" s="5" t="s">
        <v>500</v>
      </c>
      <c r="Y370" s="5" t="s">
        <v>500</v>
      </c>
      <c r="Z370" s="5" t="s">
        <v>500</v>
      </c>
      <c r="AA370" s="5" t="s">
        <v>500</v>
      </c>
    </row>
    <row r="371" spans="1:27" ht="15.75" customHeight="1" x14ac:dyDescent="0.2">
      <c r="A371" s="5">
        <v>70</v>
      </c>
      <c r="B371" s="5">
        <v>1</v>
      </c>
      <c r="C371" s="5">
        <v>0</v>
      </c>
      <c r="D371" s="5">
        <v>0</v>
      </c>
      <c r="E371" s="5">
        <v>0</v>
      </c>
      <c r="F371" s="5" t="s">
        <v>462</v>
      </c>
      <c r="G371" s="5" t="s">
        <v>28</v>
      </c>
      <c r="H371" s="5">
        <v>54</v>
      </c>
      <c r="I371" s="5" t="s">
        <v>388</v>
      </c>
      <c r="J371" s="5">
        <v>34</v>
      </c>
      <c r="K371" s="5">
        <v>1</v>
      </c>
      <c r="L371" s="5">
        <v>1</v>
      </c>
      <c r="M371" s="5" t="s">
        <v>31</v>
      </c>
      <c r="N371" s="5" t="s">
        <v>500</v>
      </c>
      <c r="O371" s="5" t="s">
        <v>500</v>
      </c>
      <c r="P371" s="5" t="s">
        <v>500</v>
      </c>
      <c r="Q371" s="5" t="s">
        <v>34</v>
      </c>
      <c r="R371" s="5" t="s">
        <v>500</v>
      </c>
      <c r="S371" s="5" t="s">
        <v>500</v>
      </c>
      <c r="T371" s="5" t="s">
        <v>500</v>
      </c>
      <c r="U371" s="5" t="s">
        <v>35</v>
      </c>
      <c r="V371" s="5" t="s">
        <v>500</v>
      </c>
      <c r="W371" s="5" t="s">
        <v>500</v>
      </c>
      <c r="X371" s="5" t="s">
        <v>500</v>
      </c>
      <c r="Y371" s="5" t="s">
        <v>500</v>
      </c>
      <c r="Z371" s="5" t="s">
        <v>500</v>
      </c>
      <c r="AA371" s="5" t="s">
        <v>500</v>
      </c>
    </row>
    <row r="372" spans="1:27" ht="15.75" customHeight="1" x14ac:dyDescent="0.2">
      <c r="A372" s="5">
        <v>71</v>
      </c>
      <c r="B372" s="5">
        <v>2</v>
      </c>
      <c r="C372" s="5">
        <v>0</v>
      </c>
      <c r="D372" s="5">
        <v>0</v>
      </c>
      <c r="E372" s="5">
        <v>0</v>
      </c>
      <c r="F372" s="5" t="s">
        <v>463</v>
      </c>
      <c r="G372" s="5" t="s">
        <v>44</v>
      </c>
      <c r="H372" s="5">
        <v>32</v>
      </c>
      <c r="I372" s="5" t="s">
        <v>388</v>
      </c>
      <c r="J372" s="5">
        <v>34</v>
      </c>
      <c r="K372" s="5">
        <v>1</v>
      </c>
      <c r="L372" s="5">
        <v>2</v>
      </c>
      <c r="M372" s="5" t="s">
        <v>133</v>
      </c>
      <c r="N372" s="5" t="s">
        <v>500</v>
      </c>
      <c r="O372" s="5" t="s">
        <v>500</v>
      </c>
      <c r="P372" s="5" t="s">
        <v>500</v>
      </c>
      <c r="Q372" s="5" t="s">
        <v>34</v>
      </c>
      <c r="R372" s="5" t="s">
        <v>500</v>
      </c>
      <c r="S372" s="5" t="s">
        <v>500</v>
      </c>
      <c r="T372" s="5" t="s">
        <v>500</v>
      </c>
      <c r="U372" s="5" t="s">
        <v>35</v>
      </c>
      <c r="V372" s="5" t="s">
        <v>500</v>
      </c>
      <c r="W372" s="5" t="s">
        <v>500</v>
      </c>
      <c r="X372" s="5" t="s">
        <v>500</v>
      </c>
      <c r="Y372" s="5" t="s">
        <v>500</v>
      </c>
      <c r="Z372" s="5" t="s">
        <v>500</v>
      </c>
      <c r="AA372" s="5" t="s">
        <v>500</v>
      </c>
    </row>
    <row r="373" spans="1:27" ht="15.75" customHeight="1" x14ac:dyDescent="0.2">
      <c r="A373" s="5">
        <v>72</v>
      </c>
      <c r="B373" s="5">
        <v>1</v>
      </c>
      <c r="C373" s="5">
        <v>0</v>
      </c>
      <c r="D373" s="5">
        <v>0</v>
      </c>
      <c r="E373" s="5">
        <v>0</v>
      </c>
      <c r="F373" s="5" t="s">
        <v>464</v>
      </c>
      <c r="G373" s="5" t="s">
        <v>44</v>
      </c>
      <c r="H373" s="5">
        <v>17</v>
      </c>
      <c r="I373" s="5" t="s">
        <v>388</v>
      </c>
      <c r="J373" s="5">
        <v>44</v>
      </c>
      <c r="K373" s="5">
        <v>1</v>
      </c>
      <c r="L373" s="5">
        <v>1</v>
      </c>
      <c r="M373" s="5" t="s">
        <v>31</v>
      </c>
      <c r="N373" s="5" t="s">
        <v>500</v>
      </c>
      <c r="O373" s="5" t="s">
        <v>500</v>
      </c>
      <c r="P373" s="5" t="s">
        <v>500</v>
      </c>
      <c r="Q373" s="5" t="s">
        <v>34</v>
      </c>
      <c r="R373" s="5" t="s">
        <v>500</v>
      </c>
      <c r="S373" s="5" t="s">
        <v>500</v>
      </c>
      <c r="T373" s="5" t="s">
        <v>500</v>
      </c>
      <c r="U373" s="5" t="s">
        <v>35</v>
      </c>
      <c r="V373" s="5" t="s">
        <v>500</v>
      </c>
      <c r="W373" s="5" t="s">
        <v>500</v>
      </c>
      <c r="X373" s="5" t="s">
        <v>500</v>
      </c>
      <c r="Y373" s="5" t="s">
        <v>500</v>
      </c>
      <c r="Z373" s="5" t="s">
        <v>500</v>
      </c>
      <c r="AA373" s="5" t="s">
        <v>500</v>
      </c>
    </row>
    <row r="374" spans="1:27" ht="15.75" customHeight="1" x14ac:dyDescent="0.2">
      <c r="A374" s="5">
        <v>73</v>
      </c>
      <c r="B374" s="5">
        <v>1</v>
      </c>
      <c r="C374" s="5">
        <v>0</v>
      </c>
      <c r="D374" s="5">
        <v>0</v>
      </c>
      <c r="E374" s="5">
        <v>0</v>
      </c>
      <c r="F374" s="5" t="s">
        <v>622</v>
      </c>
      <c r="G374" s="5" t="s">
        <v>28</v>
      </c>
      <c r="H374" s="5">
        <v>36</v>
      </c>
      <c r="I374" s="5" t="s">
        <v>388</v>
      </c>
      <c r="J374" s="5">
        <v>44</v>
      </c>
      <c r="K374" s="5">
        <v>1</v>
      </c>
      <c r="L374" s="5">
        <v>1</v>
      </c>
      <c r="M374" s="5" t="s">
        <v>31</v>
      </c>
      <c r="N374" s="5" t="s">
        <v>500</v>
      </c>
      <c r="O374" s="5" t="s">
        <v>500</v>
      </c>
      <c r="P374" s="5" t="s">
        <v>500</v>
      </c>
      <c r="Q374" s="5" t="s">
        <v>34</v>
      </c>
      <c r="R374" s="5" t="s">
        <v>500</v>
      </c>
      <c r="S374" s="5" t="s">
        <v>500</v>
      </c>
      <c r="T374" s="5" t="s">
        <v>500</v>
      </c>
      <c r="U374" s="5" t="s">
        <v>35</v>
      </c>
      <c r="V374" s="5" t="s">
        <v>500</v>
      </c>
      <c r="W374" s="5" t="s">
        <v>500</v>
      </c>
      <c r="X374" s="5" t="s">
        <v>500</v>
      </c>
      <c r="Y374" s="5" t="s">
        <v>500</v>
      </c>
      <c r="Z374" s="5" t="s">
        <v>500</v>
      </c>
      <c r="AA374" s="5" t="s">
        <v>500</v>
      </c>
    </row>
    <row r="375" spans="1:27" ht="15.75" customHeight="1" x14ac:dyDescent="0.2">
      <c r="A375" s="5">
        <v>74</v>
      </c>
      <c r="B375" s="5">
        <v>2</v>
      </c>
      <c r="C375" s="5">
        <v>0</v>
      </c>
      <c r="D375" s="5">
        <v>0</v>
      </c>
      <c r="E375" s="5">
        <v>0</v>
      </c>
      <c r="F375" s="5" t="s">
        <v>466</v>
      </c>
      <c r="G375" s="5" t="s">
        <v>28</v>
      </c>
      <c r="H375" s="5">
        <v>62</v>
      </c>
      <c r="I375" s="5" t="s">
        <v>388</v>
      </c>
      <c r="J375" s="5">
        <v>34</v>
      </c>
      <c r="K375" s="5">
        <v>1</v>
      </c>
      <c r="L375" s="5">
        <v>2</v>
      </c>
      <c r="M375" s="5" t="s">
        <v>42</v>
      </c>
      <c r="N375" s="5" t="s">
        <v>500</v>
      </c>
      <c r="O375" s="5" t="s">
        <v>500</v>
      </c>
      <c r="P375" s="5" t="s">
        <v>500</v>
      </c>
      <c r="Q375" s="5" t="s">
        <v>34</v>
      </c>
      <c r="R375" s="5" t="s">
        <v>500</v>
      </c>
      <c r="S375" s="5" t="s">
        <v>500</v>
      </c>
      <c r="T375" s="5" t="s">
        <v>500</v>
      </c>
      <c r="U375" s="5" t="s">
        <v>35</v>
      </c>
      <c r="V375" s="5" t="s">
        <v>500</v>
      </c>
      <c r="W375" s="5" t="s">
        <v>500</v>
      </c>
      <c r="X375" s="5" t="s">
        <v>500</v>
      </c>
      <c r="Y375" s="5" t="s">
        <v>500</v>
      </c>
      <c r="Z375" s="5" t="s">
        <v>500</v>
      </c>
      <c r="AA375" s="5" t="s">
        <v>500</v>
      </c>
    </row>
    <row r="376" spans="1:27" ht="15.75" customHeight="1" x14ac:dyDescent="0.2">
      <c r="A376" s="5">
        <v>75</v>
      </c>
      <c r="B376" s="5">
        <v>1</v>
      </c>
      <c r="C376" s="5">
        <v>0</v>
      </c>
      <c r="D376" s="5">
        <v>0</v>
      </c>
      <c r="E376" s="5">
        <v>0</v>
      </c>
      <c r="F376" s="5" t="s">
        <v>467</v>
      </c>
      <c r="G376" s="5" t="s">
        <v>44</v>
      </c>
      <c r="H376" s="5">
        <v>50</v>
      </c>
      <c r="I376" s="5" t="s">
        <v>388</v>
      </c>
      <c r="J376" s="5">
        <v>44</v>
      </c>
      <c r="K376" s="5">
        <v>1</v>
      </c>
      <c r="L376" s="5">
        <v>1</v>
      </c>
      <c r="M376" s="5" t="s">
        <v>31</v>
      </c>
      <c r="N376" s="5" t="s">
        <v>500</v>
      </c>
      <c r="O376" s="5" t="s">
        <v>500</v>
      </c>
      <c r="P376" s="5" t="s">
        <v>500</v>
      </c>
      <c r="Q376" s="5" t="s">
        <v>34</v>
      </c>
      <c r="R376" s="5" t="s">
        <v>500</v>
      </c>
      <c r="S376" s="5" t="s">
        <v>500</v>
      </c>
      <c r="T376" s="5" t="s">
        <v>500</v>
      </c>
      <c r="U376" s="5" t="s">
        <v>35</v>
      </c>
      <c r="V376" s="5" t="s">
        <v>500</v>
      </c>
      <c r="W376" s="5" t="s">
        <v>500</v>
      </c>
      <c r="X376" s="5" t="s">
        <v>500</v>
      </c>
      <c r="Y376" s="5" t="s">
        <v>500</v>
      </c>
      <c r="Z376" s="5" t="s">
        <v>500</v>
      </c>
      <c r="AA376" s="5" t="s">
        <v>500</v>
      </c>
    </row>
    <row r="377" spans="1:27" ht="15.75" customHeight="1" x14ac:dyDescent="0.2">
      <c r="A377" s="5">
        <v>76</v>
      </c>
      <c r="B377" s="5">
        <v>1</v>
      </c>
      <c r="C377" s="5">
        <v>0</v>
      </c>
      <c r="D377" s="5">
        <v>0</v>
      </c>
      <c r="E377" s="5">
        <v>0</v>
      </c>
      <c r="F377" s="5" t="s">
        <v>468</v>
      </c>
      <c r="G377" s="5" t="s">
        <v>44</v>
      </c>
      <c r="H377" s="5">
        <v>59</v>
      </c>
      <c r="I377" s="5" t="s">
        <v>388</v>
      </c>
      <c r="J377" s="5">
        <v>34</v>
      </c>
      <c r="K377" s="5">
        <v>1</v>
      </c>
      <c r="L377" s="5">
        <v>1</v>
      </c>
      <c r="M377" s="5" t="s">
        <v>31</v>
      </c>
      <c r="N377" s="5" t="s">
        <v>500</v>
      </c>
      <c r="O377" s="5" t="s">
        <v>500</v>
      </c>
      <c r="P377" s="5" t="s">
        <v>500</v>
      </c>
      <c r="Q377" s="5" t="s">
        <v>34</v>
      </c>
      <c r="R377" s="5" t="s">
        <v>500</v>
      </c>
      <c r="S377" s="5" t="s">
        <v>500</v>
      </c>
      <c r="T377" s="5" t="s">
        <v>500</v>
      </c>
      <c r="U377" s="5" t="s">
        <v>35</v>
      </c>
      <c r="V377" s="5" t="s">
        <v>500</v>
      </c>
      <c r="W377" s="5" t="s">
        <v>500</v>
      </c>
      <c r="X377" s="5" t="s">
        <v>500</v>
      </c>
      <c r="Y377" s="5" t="s">
        <v>500</v>
      </c>
      <c r="Z377" s="5" t="s">
        <v>500</v>
      </c>
      <c r="AA377" s="5" t="s">
        <v>500</v>
      </c>
    </row>
    <row r="378" spans="1:27" ht="15.75" customHeight="1" x14ac:dyDescent="0.2">
      <c r="A378" s="5">
        <v>77</v>
      </c>
      <c r="B378" s="5">
        <v>1</v>
      </c>
      <c r="C378" s="5">
        <v>0</v>
      </c>
      <c r="D378" s="5">
        <v>0</v>
      </c>
      <c r="E378" s="5">
        <v>0</v>
      </c>
      <c r="F378" s="5" t="s">
        <v>469</v>
      </c>
      <c r="G378" s="5" t="s">
        <v>28</v>
      </c>
      <c r="H378" s="5">
        <v>55</v>
      </c>
      <c r="I378" s="5" t="s">
        <v>388</v>
      </c>
      <c r="J378" s="5">
        <v>34</v>
      </c>
      <c r="K378" s="5">
        <v>1</v>
      </c>
      <c r="L378" s="5">
        <v>1</v>
      </c>
      <c r="M378" s="5" t="s">
        <v>31</v>
      </c>
      <c r="N378" s="5" t="s">
        <v>500</v>
      </c>
      <c r="O378" s="5" t="s">
        <v>500</v>
      </c>
      <c r="P378" s="5" t="s">
        <v>500</v>
      </c>
      <c r="Q378" s="5" t="s">
        <v>34</v>
      </c>
      <c r="R378" s="5" t="s">
        <v>500</v>
      </c>
      <c r="S378" s="5" t="s">
        <v>500</v>
      </c>
      <c r="T378" s="5" t="s">
        <v>500</v>
      </c>
      <c r="U378" s="5" t="s">
        <v>35</v>
      </c>
      <c r="V378" s="5" t="s">
        <v>500</v>
      </c>
      <c r="W378" s="5" t="s">
        <v>500</v>
      </c>
      <c r="X378" s="5" t="s">
        <v>500</v>
      </c>
      <c r="Y378" s="5" t="s">
        <v>500</v>
      </c>
      <c r="Z378" s="5" t="s">
        <v>500</v>
      </c>
      <c r="AA378" s="5" t="s">
        <v>500</v>
      </c>
    </row>
    <row r="379" spans="1:27" ht="15.75" customHeight="1" x14ac:dyDescent="0.2">
      <c r="A379" s="5">
        <v>78</v>
      </c>
      <c r="B379" s="5">
        <v>2</v>
      </c>
      <c r="C379" s="5">
        <v>0</v>
      </c>
      <c r="D379" s="5">
        <v>0</v>
      </c>
      <c r="E379" s="5">
        <v>0</v>
      </c>
      <c r="F379" s="5" t="s">
        <v>470</v>
      </c>
      <c r="G379" s="5" t="s">
        <v>44</v>
      </c>
      <c r="H379" s="5">
        <v>30</v>
      </c>
      <c r="I379" s="5" t="s">
        <v>388</v>
      </c>
      <c r="J379" s="5">
        <v>34</v>
      </c>
      <c r="K379" s="5">
        <v>2</v>
      </c>
      <c r="L379" s="5">
        <v>2</v>
      </c>
      <c r="M379" s="5" t="s">
        <v>31</v>
      </c>
      <c r="N379" s="5" t="s">
        <v>31</v>
      </c>
      <c r="O379" s="5" t="s">
        <v>500</v>
      </c>
      <c r="P379" s="5" t="s">
        <v>500</v>
      </c>
      <c r="Q379" s="5" t="s">
        <v>34</v>
      </c>
      <c r="R379" s="5" t="s">
        <v>34</v>
      </c>
      <c r="S379" s="5" t="s">
        <v>500</v>
      </c>
      <c r="T379" s="5" t="s">
        <v>500</v>
      </c>
      <c r="U379" s="5" t="s">
        <v>35</v>
      </c>
      <c r="V379" s="5" t="s">
        <v>500</v>
      </c>
      <c r="W379" s="5" t="s">
        <v>500</v>
      </c>
      <c r="X379" s="5" t="s">
        <v>500</v>
      </c>
      <c r="Y379" s="5" t="s">
        <v>500</v>
      </c>
      <c r="Z379" s="5" t="s">
        <v>500</v>
      </c>
      <c r="AA379" s="5" t="s">
        <v>500</v>
      </c>
    </row>
    <row r="380" spans="1:27" ht="15.75" customHeight="1" x14ac:dyDescent="0.2">
      <c r="A380" s="5">
        <v>79</v>
      </c>
      <c r="B380" s="5">
        <v>1</v>
      </c>
      <c r="C380" s="5">
        <v>0</v>
      </c>
      <c r="D380" s="5">
        <v>0</v>
      </c>
      <c r="E380" s="5">
        <v>0</v>
      </c>
      <c r="F380" s="5" t="s">
        <v>471</v>
      </c>
      <c r="G380" s="5" t="s">
        <v>28</v>
      </c>
      <c r="H380" s="5">
        <v>33</v>
      </c>
      <c r="I380" s="5" t="s">
        <v>388</v>
      </c>
      <c r="J380" s="5">
        <v>34</v>
      </c>
      <c r="K380" s="5">
        <v>1</v>
      </c>
      <c r="L380" s="5">
        <v>1</v>
      </c>
      <c r="M380" s="5" t="s">
        <v>31</v>
      </c>
      <c r="N380" s="5" t="s">
        <v>500</v>
      </c>
      <c r="O380" s="5" t="s">
        <v>500</v>
      </c>
      <c r="P380" s="5" t="s">
        <v>500</v>
      </c>
      <c r="Q380" s="5" t="s">
        <v>34</v>
      </c>
      <c r="R380" s="5" t="s">
        <v>500</v>
      </c>
      <c r="S380" s="5" t="s">
        <v>500</v>
      </c>
      <c r="T380" s="5" t="s">
        <v>500</v>
      </c>
      <c r="U380" s="5" t="s">
        <v>35</v>
      </c>
      <c r="V380" s="5" t="s">
        <v>500</v>
      </c>
      <c r="W380" s="5" t="s">
        <v>500</v>
      </c>
      <c r="X380" s="5" t="s">
        <v>500</v>
      </c>
      <c r="Y380" s="5" t="s">
        <v>500</v>
      </c>
      <c r="Z380" s="5" t="s">
        <v>500</v>
      </c>
      <c r="AA380" s="5" t="s">
        <v>500</v>
      </c>
    </row>
    <row r="381" spans="1:27" ht="15.75" customHeight="1" x14ac:dyDescent="0.2">
      <c r="A381" s="5">
        <v>80</v>
      </c>
      <c r="B381" s="5">
        <v>1</v>
      </c>
      <c r="C381" s="5">
        <v>0</v>
      </c>
      <c r="D381" s="5">
        <v>0</v>
      </c>
      <c r="E381" s="5">
        <v>0</v>
      </c>
      <c r="F381" s="5" t="s">
        <v>472</v>
      </c>
      <c r="G381" s="5" t="s">
        <v>44</v>
      </c>
      <c r="H381" s="5">
        <v>56</v>
      </c>
      <c r="I381" s="5" t="s">
        <v>388</v>
      </c>
      <c r="J381" s="5">
        <v>34</v>
      </c>
      <c r="K381" s="5">
        <v>1</v>
      </c>
      <c r="L381" s="5">
        <v>1</v>
      </c>
      <c r="M381" s="5" t="s">
        <v>31</v>
      </c>
      <c r="N381" s="5" t="s">
        <v>500</v>
      </c>
      <c r="O381" s="5" t="s">
        <v>500</v>
      </c>
      <c r="P381" s="5" t="s">
        <v>500</v>
      </c>
      <c r="Q381" s="5" t="s">
        <v>34</v>
      </c>
      <c r="R381" s="5" t="s">
        <v>500</v>
      </c>
      <c r="S381" s="5" t="s">
        <v>500</v>
      </c>
      <c r="T381" s="5" t="s">
        <v>500</v>
      </c>
      <c r="U381" s="5" t="s">
        <v>35</v>
      </c>
      <c r="V381" s="5" t="s">
        <v>500</v>
      </c>
      <c r="W381" s="5" t="s">
        <v>500</v>
      </c>
      <c r="X381" s="5" t="s">
        <v>500</v>
      </c>
      <c r="Y381" s="5" t="s">
        <v>500</v>
      </c>
      <c r="Z381" s="5" t="s">
        <v>500</v>
      </c>
      <c r="AA381" s="5" t="s">
        <v>500</v>
      </c>
    </row>
    <row r="382" spans="1:27" ht="15.75" customHeight="1" x14ac:dyDescent="0.2">
      <c r="A382" s="5">
        <v>81</v>
      </c>
      <c r="B382" s="5">
        <v>1</v>
      </c>
      <c r="C382" s="5">
        <v>0</v>
      </c>
      <c r="D382" s="5">
        <v>0</v>
      </c>
      <c r="E382" s="5">
        <v>0</v>
      </c>
      <c r="F382" s="5" t="s">
        <v>473</v>
      </c>
      <c r="G382" s="5" t="s">
        <v>28</v>
      </c>
      <c r="H382" s="5">
        <v>62</v>
      </c>
      <c r="I382" s="5" t="s">
        <v>388</v>
      </c>
      <c r="J382" s="5">
        <v>44</v>
      </c>
      <c r="K382" s="5">
        <v>1</v>
      </c>
      <c r="L382" s="5">
        <v>1</v>
      </c>
      <c r="M382" s="5" t="s">
        <v>31</v>
      </c>
      <c r="N382" s="5" t="s">
        <v>500</v>
      </c>
      <c r="O382" s="5" t="s">
        <v>500</v>
      </c>
      <c r="P382" s="5" t="s">
        <v>500</v>
      </c>
      <c r="Q382" s="5" t="s">
        <v>34</v>
      </c>
      <c r="R382" s="5" t="s">
        <v>500</v>
      </c>
      <c r="S382" s="5" t="s">
        <v>500</v>
      </c>
      <c r="T382" s="5" t="s">
        <v>500</v>
      </c>
      <c r="U382" s="5" t="s">
        <v>35</v>
      </c>
      <c r="V382" s="5" t="s">
        <v>500</v>
      </c>
      <c r="W382" s="5" t="s">
        <v>500</v>
      </c>
      <c r="X382" s="5" t="s">
        <v>500</v>
      </c>
      <c r="Y382" s="5" t="s">
        <v>500</v>
      </c>
      <c r="Z382" s="5" t="s">
        <v>500</v>
      </c>
      <c r="AA382" s="5" t="s">
        <v>500</v>
      </c>
    </row>
    <row r="383" spans="1:27" ht="15.75" customHeight="1" x14ac:dyDescent="0.2">
      <c r="A383" s="5">
        <v>82</v>
      </c>
      <c r="B383" s="5">
        <v>2</v>
      </c>
      <c r="C383" s="5">
        <v>0</v>
      </c>
      <c r="D383" s="5">
        <v>0</v>
      </c>
      <c r="E383" s="5">
        <v>0</v>
      </c>
      <c r="F383" s="5" t="s">
        <v>474</v>
      </c>
      <c r="G383" s="5" t="s">
        <v>44</v>
      </c>
      <c r="H383" s="5">
        <v>54</v>
      </c>
      <c r="I383" s="5" t="s">
        <v>388</v>
      </c>
      <c r="J383" s="5">
        <v>34</v>
      </c>
      <c r="K383" s="5">
        <v>1</v>
      </c>
      <c r="L383" s="5">
        <v>2</v>
      </c>
      <c r="M383" s="5" t="s">
        <v>133</v>
      </c>
      <c r="N383" s="5" t="s">
        <v>500</v>
      </c>
      <c r="O383" s="5" t="s">
        <v>500</v>
      </c>
      <c r="P383" s="5" t="s">
        <v>500</v>
      </c>
      <c r="Q383" s="5" t="s">
        <v>34</v>
      </c>
      <c r="R383" s="5" t="s">
        <v>34</v>
      </c>
      <c r="S383" s="5" t="s">
        <v>500</v>
      </c>
      <c r="T383" s="5" t="s">
        <v>500</v>
      </c>
      <c r="U383" s="5" t="s">
        <v>35</v>
      </c>
      <c r="V383" s="5" t="s">
        <v>500</v>
      </c>
      <c r="W383" s="5" t="s">
        <v>500</v>
      </c>
      <c r="X383" s="5" t="s">
        <v>500</v>
      </c>
      <c r="Y383" s="5" t="s">
        <v>500</v>
      </c>
      <c r="Z383" s="5" t="s">
        <v>500</v>
      </c>
      <c r="AA383" s="5" t="s">
        <v>500</v>
      </c>
    </row>
    <row r="384" spans="1:27" ht="15.75" customHeight="1" x14ac:dyDescent="0.2">
      <c r="A384" s="5">
        <v>83</v>
      </c>
      <c r="B384" s="5">
        <v>1</v>
      </c>
      <c r="C384" s="5">
        <v>0</v>
      </c>
      <c r="D384" s="5">
        <v>0</v>
      </c>
      <c r="E384" s="5">
        <v>0</v>
      </c>
      <c r="F384" s="5" t="s">
        <v>475</v>
      </c>
      <c r="G384" s="5" t="s">
        <v>28</v>
      </c>
      <c r="H384" s="5">
        <v>32</v>
      </c>
      <c r="I384" s="5" t="s">
        <v>388</v>
      </c>
      <c r="J384" s="5">
        <v>44</v>
      </c>
      <c r="K384" s="5">
        <v>1</v>
      </c>
      <c r="L384" s="5">
        <v>1</v>
      </c>
      <c r="M384" s="5" t="s">
        <v>31</v>
      </c>
      <c r="N384" s="5" t="s">
        <v>500</v>
      </c>
      <c r="O384" s="5" t="s">
        <v>500</v>
      </c>
      <c r="P384" s="5" t="s">
        <v>500</v>
      </c>
      <c r="Q384" s="5" t="s">
        <v>34</v>
      </c>
      <c r="R384" s="5" t="s">
        <v>500</v>
      </c>
      <c r="S384" s="5" t="s">
        <v>500</v>
      </c>
      <c r="T384" s="5" t="s">
        <v>500</v>
      </c>
      <c r="U384" s="5" t="s">
        <v>35</v>
      </c>
      <c r="V384" s="5" t="s">
        <v>500</v>
      </c>
      <c r="W384" s="5" t="s">
        <v>500</v>
      </c>
      <c r="X384" s="5" t="s">
        <v>500</v>
      </c>
      <c r="Y384" s="5" t="s">
        <v>500</v>
      </c>
      <c r="Z384" s="5" t="s">
        <v>500</v>
      </c>
      <c r="AA384" s="5" t="s">
        <v>500</v>
      </c>
    </row>
    <row r="385" spans="1:27" ht="15.75" customHeight="1" x14ac:dyDescent="0.2">
      <c r="A385" s="5">
        <v>84</v>
      </c>
      <c r="B385" s="5">
        <v>1</v>
      </c>
      <c r="C385" s="5">
        <v>0</v>
      </c>
      <c r="D385" s="5">
        <v>0</v>
      </c>
      <c r="E385" s="5">
        <v>0</v>
      </c>
      <c r="F385" s="5" t="s">
        <v>623</v>
      </c>
      <c r="G385" s="5" t="s">
        <v>28</v>
      </c>
      <c r="H385" s="5">
        <v>37</v>
      </c>
      <c r="I385" s="5" t="s">
        <v>388</v>
      </c>
      <c r="J385" s="5">
        <v>44</v>
      </c>
      <c r="K385" s="5">
        <v>1</v>
      </c>
      <c r="L385" s="5">
        <v>1</v>
      </c>
      <c r="M385" s="5" t="s">
        <v>31</v>
      </c>
      <c r="N385" s="5" t="s">
        <v>500</v>
      </c>
      <c r="O385" s="5" t="s">
        <v>500</v>
      </c>
      <c r="P385" s="5" t="s">
        <v>500</v>
      </c>
      <c r="Q385" s="5" t="s">
        <v>34</v>
      </c>
      <c r="R385" s="5" t="s">
        <v>500</v>
      </c>
      <c r="S385" s="5" t="s">
        <v>500</v>
      </c>
      <c r="T385" s="5" t="s">
        <v>500</v>
      </c>
      <c r="U385" s="5" t="s">
        <v>35</v>
      </c>
      <c r="V385" s="5" t="s">
        <v>500</v>
      </c>
      <c r="W385" s="5" t="s">
        <v>500</v>
      </c>
      <c r="X385" s="5" t="s">
        <v>500</v>
      </c>
      <c r="Y385" s="5" t="s">
        <v>500</v>
      </c>
      <c r="Z385" s="5" t="s">
        <v>500</v>
      </c>
      <c r="AA385" s="5" t="s">
        <v>500</v>
      </c>
    </row>
    <row r="386" spans="1:27" ht="15.75" customHeight="1" x14ac:dyDescent="0.2">
      <c r="A386" s="5">
        <v>85</v>
      </c>
      <c r="B386" s="5">
        <v>2</v>
      </c>
      <c r="C386" s="5">
        <v>0</v>
      </c>
      <c r="D386" s="5">
        <v>0</v>
      </c>
      <c r="E386" s="5">
        <v>0</v>
      </c>
      <c r="F386" s="5" t="s">
        <v>477</v>
      </c>
      <c r="G386" s="5" t="s">
        <v>44</v>
      </c>
      <c r="H386" s="5">
        <v>42</v>
      </c>
      <c r="I386" s="5" t="s">
        <v>388</v>
      </c>
      <c r="J386" s="5">
        <v>34</v>
      </c>
      <c r="K386" s="5">
        <v>1</v>
      </c>
      <c r="L386" s="5">
        <v>2</v>
      </c>
      <c r="M386" s="5" t="s">
        <v>133</v>
      </c>
      <c r="N386" s="5" t="s">
        <v>500</v>
      </c>
      <c r="O386" s="5" t="s">
        <v>500</v>
      </c>
      <c r="P386" s="5" t="s">
        <v>500</v>
      </c>
      <c r="Q386" s="5" t="s">
        <v>34</v>
      </c>
      <c r="R386" s="5" t="s">
        <v>500</v>
      </c>
      <c r="S386" s="5" t="s">
        <v>500</v>
      </c>
      <c r="T386" s="5" t="s">
        <v>500</v>
      </c>
      <c r="U386" s="5" t="s">
        <v>35</v>
      </c>
      <c r="V386" s="5" t="s">
        <v>500</v>
      </c>
      <c r="W386" s="5" t="s">
        <v>500</v>
      </c>
      <c r="X386" s="5" t="s">
        <v>500</v>
      </c>
      <c r="Y386" s="5" t="s">
        <v>500</v>
      </c>
      <c r="Z386" s="5" t="s">
        <v>500</v>
      </c>
      <c r="AA386" s="5" t="s">
        <v>500</v>
      </c>
    </row>
    <row r="387" spans="1:27" ht="15.75" customHeight="1" x14ac:dyDescent="0.2">
      <c r="A387" s="5">
        <v>86</v>
      </c>
      <c r="B387" s="5">
        <v>2</v>
      </c>
      <c r="C387" s="5">
        <v>0</v>
      </c>
      <c r="D387" s="5">
        <v>0</v>
      </c>
      <c r="E387" s="5">
        <v>0</v>
      </c>
      <c r="F387" s="5" t="s">
        <v>478</v>
      </c>
      <c r="G387" s="5" t="s">
        <v>44</v>
      </c>
      <c r="H387" s="5">
        <v>26</v>
      </c>
      <c r="I387" s="5" t="s">
        <v>388</v>
      </c>
      <c r="J387" s="5">
        <v>44</v>
      </c>
      <c r="K387" s="5">
        <v>1</v>
      </c>
      <c r="L387" s="5">
        <v>2</v>
      </c>
      <c r="M387" s="5" t="s">
        <v>133</v>
      </c>
      <c r="N387" s="5" t="s">
        <v>500</v>
      </c>
      <c r="O387" s="5" t="s">
        <v>500</v>
      </c>
      <c r="P387" s="5" t="s">
        <v>500</v>
      </c>
      <c r="Q387" s="5" t="s">
        <v>34</v>
      </c>
      <c r="R387" s="5" t="s">
        <v>500</v>
      </c>
      <c r="S387" s="5" t="s">
        <v>500</v>
      </c>
      <c r="T387" s="5" t="s">
        <v>500</v>
      </c>
      <c r="U387" s="5" t="s">
        <v>35</v>
      </c>
      <c r="V387" s="5" t="s">
        <v>500</v>
      </c>
      <c r="W387" s="5" t="s">
        <v>500</v>
      </c>
      <c r="X387" s="5" t="s">
        <v>500</v>
      </c>
      <c r="Y387" s="5" t="s">
        <v>500</v>
      </c>
      <c r="Z387" s="5" t="s">
        <v>500</v>
      </c>
      <c r="AA387" s="5" t="s">
        <v>500</v>
      </c>
    </row>
    <row r="388" spans="1:27" ht="15.75" customHeight="1" x14ac:dyDescent="0.2">
      <c r="A388" s="5">
        <v>87</v>
      </c>
      <c r="B388" s="5">
        <v>2</v>
      </c>
      <c r="C388" s="5">
        <v>0</v>
      </c>
      <c r="D388" s="5">
        <v>0</v>
      </c>
      <c r="E388" s="5">
        <v>0</v>
      </c>
      <c r="F388" s="5" t="s">
        <v>479</v>
      </c>
      <c r="G388" s="5" t="s">
        <v>44</v>
      </c>
      <c r="H388" s="5">
        <v>56</v>
      </c>
      <c r="I388" s="5" t="s">
        <v>388</v>
      </c>
      <c r="J388" s="5">
        <v>34</v>
      </c>
      <c r="K388" s="5">
        <v>1</v>
      </c>
      <c r="L388" s="5">
        <v>2</v>
      </c>
      <c r="M388" s="5" t="s">
        <v>133</v>
      </c>
      <c r="N388" s="5" t="s">
        <v>500</v>
      </c>
      <c r="O388" s="5" t="s">
        <v>500</v>
      </c>
      <c r="P388" s="5" t="s">
        <v>500</v>
      </c>
      <c r="Q388" s="5" t="s">
        <v>34</v>
      </c>
      <c r="R388" s="5" t="s">
        <v>500</v>
      </c>
      <c r="S388" s="5" t="s">
        <v>500</v>
      </c>
      <c r="T388" s="5" t="s">
        <v>500</v>
      </c>
      <c r="U388" s="5" t="s">
        <v>35</v>
      </c>
      <c r="V388" s="5" t="s">
        <v>500</v>
      </c>
      <c r="W388" s="5" t="s">
        <v>500</v>
      </c>
      <c r="X388" s="5" t="s">
        <v>500</v>
      </c>
      <c r="Y388" s="5" t="s">
        <v>500</v>
      </c>
      <c r="Z388" s="5" t="s">
        <v>500</v>
      </c>
      <c r="AA388" s="5" t="s">
        <v>500</v>
      </c>
    </row>
    <row r="389" spans="1:27" ht="15.75" customHeight="1" x14ac:dyDescent="0.2">
      <c r="A389" s="5">
        <v>88</v>
      </c>
      <c r="B389" s="5">
        <v>1</v>
      </c>
      <c r="C389" s="5">
        <v>0</v>
      </c>
      <c r="D389" s="5">
        <v>0</v>
      </c>
      <c r="E389" s="5">
        <v>0</v>
      </c>
      <c r="F389" s="5" t="s">
        <v>480</v>
      </c>
      <c r="G389" s="5" t="s">
        <v>44</v>
      </c>
      <c r="H389" s="5">
        <v>46</v>
      </c>
      <c r="I389" s="5" t="s">
        <v>388</v>
      </c>
      <c r="J389" s="5">
        <v>34</v>
      </c>
      <c r="K389" s="5">
        <v>1</v>
      </c>
      <c r="L389" s="5">
        <v>1</v>
      </c>
      <c r="M389" s="5" t="s">
        <v>42</v>
      </c>
      <c r="N389" s="5" t="s">
        <v>500</v>
      </c>
      <c r="O389" s="5" t="s">
        <v>500</v>
      </c>
      <c r="P389" s="5" t="s">
        <v>500</v>
      </c>
      <c r="Q389" s="5" t="s">
        <v>34</v>
      </c>
      <c r="R389" s="5" t="s">
        <v>500</v>
      </c>
      <c r="S389" s="5" t="s">
        <v>500</v>
      </c>
      <c r="T389" s="5" t="s">
        <v>500</v>
      </c>
      <c r="U389" s="5" t="s">
        <v>35</v>
      </c>
      <c r="V389" s="5" t="s">
        <v>500</v>
      </c>
      <c r="W389" s="5" t="s">
        <v>500</v>
      </c>
      <c r="X389" s="5" t="s">
        <v>500</v>
      </c>
      <c r="Y389" s="5" t="s">
        <v>500</v>
      </c>
      <c r="Z389" s="5" t="s">
        <v>500</v>
      </c>
      <c r="AA389" s="5" t="s">
        <v>500</v>
      </c>
    </row>
    <row r="390" spans="1:27" ht="15.75" customHeight="1" x14ac:dyDescent="0.2">
      <c r="A390" s="5">
        <v>89</v>
      </c>
      <c r="B390" s="5">
        <v>2</v>
      </c>
      <c r="C390" s="5">
        <v>0</v>
      </c>
      <c r="D390" s="5">
        <v>0</v>
      </c>
      <c r="E390" s="5">
        <v>0</v>
      </c>
      <c r="F390" s="5" t="s">
        <v>624</v>
      </c>
      <c r="G390" s="5" t="s">
        <v>28</v>
      </c>
      <c r="H390" s="5">
        <v>35</v>
      </c>
      <c r="I390" s="5" t="s">
        <v>388</v>
      </c>
      <c r="J390" s="5">
        <v>44</v>
      </c>
      <c r="K390" s="5">
        <v>1</v>
      </c>
      <c r="L390" s="5">
        <v>2</v>
      </c>
      <c r="M390" s="5" t="s">
        <v>42</v>
      </c>
      <c r="N390" s="5" t="s">
        <v>500</v>
      </c>
      <c r="O390" s="5" t="s">
        <v>500</v>
      </c>
      <c r="P390" s="5" t="s">
        <v>500</v>
      </c>
      <c r="Q390" s="5" t="s">
        <v>34</v>
      </c>
      <c r="R390" s="5" t="s">
        <v>500</v>
      </c>
      <c r="S390" s="5" t="s">
        <v>500</v>
      </c>
      <c r="T390" s="5" t="s">
        <v>500</v>
      </c>
      <c r="U390" s="5" t="s">
        <v>35</v>
      </c>
      <c r="V390" s="5" t="s">
        <v>500</v>
      </c>
      <c r="W390" s="5" t="s">
        <v>500</v>
      </c>
      <c r="X390" s="5" t="s">
        <v>500</v>
      </c>
      <c r="Y390" s="5" t="s">
        <v>500</v>
      </c>
      <c r="Z390" s="5" t="s">
        <v>500</v>
      </c>
      <c r="AA390" s="5" t="s">
        <v>500</v>
      </c>
    </row>
    <row r="391" spans="1:27" ht="15.75" customHeight="1" x14ac:dyDescent="0.2">
      <c r="A391" s="5">
        <v>90</v>
      </c>
      <c r="B391" s="5">
        <v>1</v>
      </c>
      <c r="C391" s="5">
        <v>0</v>
      </c>
      <c r="D391" s="5">
        <v>0</v>
      </c>
      <c r="E391" s="5">
        <v>0</v>
      </c>
      <c r="F391" s="5" t="s">
        <v>482</v>
      </c>
      <c r="G391" s="5" t="s">
        <v>44</v>
      </c>
      <c r="H391" s="5">
        <v>33</v>
      </c>
      <c r="I391" s="5" t="s">
        <v>388</v>
      </c>
      <c r="J391" s="5">
        <v>44</v>
      </c>
      <c r="K391" s="5">
        <v>1</v>
      </c>
      <c r="L391" s="5">
        <v>1</v>
      </c>
      <c r="M391" s="5" t="s">
        <v>31</v>
      </c>
      <c r="N391" s="5" t="s">
        <v>500</v>
      </c>
      <c r="O391" s="5" t="s">
        <v>500</v>
      </c>
      <c r="P391" s="5" t="s">
        <v>500</v>
      </c>
      <c r="Q391" s="5" t="s">
        <v>34</v>
      </c>
      <c r="R391" s="5" t="s">
        <v>500</v>
      </c>
      <c r="S391" s="5" t="s">
        <v>500</v>
      </c>
      <c r="T391" s="5" t="s">
        <v>500</v>
      </c>
      <c r="U391" s="5" t="s">
        <v>35</v>
      </c>
      <c r="V391" s="5" t="s">
        <v>500</v>
      </c>
      <c r="W391" s="5" t="s">
        <v>500</v>
      </c>
      <c r="X391" s="5" t="s">
        <v>500</v>
      </c>
      <c r="Y391" s="5" t="s">
        <v>500</v>
      </c>
      <c r="Z391" s="5" t="s">
        <v>500</v>
      </c>
      <c r="AA391" s="5" t="s">
        <v>500</v>
      </c>
    </row>
    <row r="392" spans="1:27" ht="15.75" customHeight="1" x14ac:dyDescent="0.2">
      <c r="A392" s="5">
        <v>91</v>
      </c>
      <c r="B392" s="5">
        <v>1</v>
      </c>
      <c r="C392" s="5">
        <v>0</v>
      </c>
      <c r="D392" s="5">
        <v>0</v>
      </c>
      <c r="E392" s="5">
        <v>0</v>
      </c>
      <c r="F392" s="5" t="s">
        <v>483</v>
      </c>
      <c r="G392" s="5" t="s">
        <v>28</v>
      </c>
      <c r="H392" s="5">
        <v>51</v>
      </c>
      <c r="I392" s="5" t="s">
        <v>388</v>
      </c>
      <c r="J392" s="5">
        <v>34</v>
      </c>
      <c r="K392" s="5">
        <v>1</v>
      </c>
      <c r="L392" s="5">
        <v>1</v>
      </c>
      <c r="M392" s="5" t="s">
        <v>31</v>
      </c>
      <c r="N392" s="5" t="s">
        <v>500</v>
      </c>
      <c r="O392" s="5" t="s">
        <v>500</v>
      </c>
      <c r="P392" s="5" t="s">
        <v>500</v>
      </c>
      <c r="Q392" s="5" t="s">
        <v>34</v>
      </c>
      <c r="R392" s="5" t="s">
        <v>500</v>
      </c>
      <c r="S392" s="5" t="s">
        <v>500</v>
      </c>
      <c r="T392" s="5" t="s">
        <v>500</v>
      </c>
      <c r="U392" s="5" t="s">
        <v>35</v>
      </c>
      <c r="V392" s="5" t="s">
        <v>500</v>
      </c>
      <c r="W392" s="5" t="s">
        <v>500</v>
      </c>
      <c r="X392" s="5" t="s">
        <v>500</v>
      </c>
      <c r="Y392" s="5" t="s">
        <v>500</v>
      </c>
      <c r="Z392" s="5" t="s">
        <v>500</v>
      </c>
      <c r="AA392" s="5" t="s">
        <v>500</v>
      </c>
    </row>
    <row r="393" spans="1:27" ht="15.75" customHeight="1" x14ac:dyDescent="0.2">
      <c r="A393" s="5">
        <v>92</v>
      </c>
      <c r="B393" s="5">
        <v>2</v>
      </c>
      <c r="C393" s="5">
        <v>0</v>
      </c>
      <c r="D393" s="5">
        <v>0</v>
      </c>
      <c r="E393" s="5">
        <v>0</v>
      </c>
      <c r="F393" s="5" t="s">
        <v>484</v>
      </c>
      <c r="G393" s="5" t="s">
        <v>28</v>
      </c>
      <c r="H393" s="5">
        <v>45</v>
      </c>
      <c r="I393" s="5" t="s">
        <v>388</v>
      </c>
      <c r="J393" s="5">
        <v>44</v>
      </c>
      <c r="K393" s="5">
        <v>1</v>
      </c>
      <c r="L393" s="5">
        <v>2</v>
      </c>
      <c r="M393" s="5" t="s">
        <v>42</v>
      </c>
      <c r="N393" s="5" t="s">
        <v>500</v>
      </c>
      <c r="O393" s="5" t="s">
        <v>500</v>
      </c>
      <c r="P393" s="5" t="s">
        <v>500</v>
      </c>
      <c r="Q393" s="5" t="s">
        <v>34</v>
      </c>
      <c r="R393" s="5" t="s">
        <v>500</v>
      </c>
      <c r="S393" s="5" t="s">
        <v>500</v>
      </c>
      <c r="T393" s="5" t="s">
        <v>500</v>
      </c>
      <c r="U393" s="5" t="s">
        <v>35</v>
      </c>
      <c r="V393" s="5" t="s">
        <v>500</v>
      </c>
      <c r="W393" s="5" t="s">
        <v>500</v>
      </c>
      <c r="X393" s="5" t="s">
        <v>500</v>
      </c>
      <c r="Y393" s="5" t="s">
        <v>500</v>
      </c>
      <c r="Z393" s="5" t="s">
        <v>500</v>
      </c>
      <c r="AA393" s="5" t="s">
        <v>500</v>
      </c>
    </row>
    <row r="394" spans="1:27" ht="15.75" customHeight="1" x14ac:dyDescent="0.2">
      <c r="A394" s="5">
        <v>93</v>
      </c>
      <c r="B394" s="5">
        <v>2</v>
      </c>
      <c r="C394" s="5">
        <v>0</v>
      </c>
      <c r="D394" s="5">
        <v>0</v>
      </c>
      <c r="E394" s="5">
        <v>0</v>
      </c>
      <c r="F394" s="5" t="s">
        <v>485</v>
      </c>
      <c r="G394" s="5" t="s">
        <v>44</v>
      </c>
      <c r="H394" s="5">
        <v>37</v>
      </c>
      <c r="I394" s="5" t="s">
        <v>388</v>
      </c>
      <c r="J394" s="5">
        <v>44</v>
      </c>
      <c r="K394" s="5">
        <v>1</v>
      </c>
      <c r="L394" s="5">
        <v>2</v>
      </c>
      <c r="M394" s="5" t="s">
        <v>42</v>
      </c>
      <c r="N394" s="5" t="s">
        <v>500</v>
      </c>
      <c r="O394" s="5" t="s">
        <v>500</v>
      </c>
      <c r="P394" s="5" t="s">
        <v>500</v>
      </c>
      <c r="Q394" s="5" t="s">
        <v>34</v>
      </c>
      <c r="R394" s="5" t="s">
        <v>500</v>
      </c>
      <c r="S394" s="5" t="s">
        <v>500</v>
      </c>
      <c r="T394" s="5" t="s">
        <v>500</v>
      </c>
      <c r="U394" s="5" t="s">
        <v>35</v>
      </c>
      <c r="V394" s="5" t="s">
        <v>500</v>
      </c>
      <c r="W394" s="5" t="s">
        <v>500</v>
      </c>
      <c r="X394" s="5" t="s">
        <v>500</v>
      </c>
      <c r="Y394" s="5" t="s">
        <v>500</v>
      </c>
      <c r="Z394" s="5" t="s">
        <v>500</v>
      </c>
      <c r="AA394" s="5" t="s">
        <v>500</v>
      </c>
    </row>
    <row r="395" spans="1:27" ht="15.75" customHeight="1" x14ac:dyDescent="0.2">
      <c r="A395" s="5">
        <v>94</v>
      </c>
      <c r="B395" s="5">
        <v>2</v>
      </c>
      <c r="C395" s="5">
        <v>0</v>
      </c>
      <c r="D395" s="5">
        <v>0</v>
      </c>
      <c r="E395" s="5">
        <v>0</v>
      </c>
      <c r="F395" s="5" t="s">
        <v>625</v>
      </c>
      <c r="G395" s="5" t="s">
        <v>44</v>
      </c>
      <c r="H395" s="5">
        <v>43</v>
      </c>
      <c r="I395" s="5" t="s">
        <v>388</v>
      </c>
      <c r="J395" s="5">
        <v>44</v>
      </c>
      <c r="K395" s="5">
        <v>1</v>
      </c>
      <c r="L395" s="5">
        <v>2</v>
      </c>
      <c r="M395" s="5" t="s">
        <v>487</v>
      </c>
      <c r="N395" s="5" t="s">
        <v>500</v>
      </c>
      <c r="O395" s="5" t="s">
        <v>500</v>
      </c>
      <c r="P395" s="5" t="s">
        <v>500</v>
      </c>
      <c r="Q395" s="5" t="s">
        <v>34</v>
      </c>
      <c r="R395" s="5" t="s">
        <v>500</v>
      </c>
      <c r="S395" s="5" t="s">
        <v>500</v>
      </c>
      <c r="T395" s="5" t="s">
        <v>500</v>
      </c>
      <c r="U395" s="5" t="s">
        <v>35</v>
      </c>
      <c r="V395" s="5" t="s">
        <v>500</v>
      </c>
      <c r="W395" s="5" t="s">
        <v>500</v>
      </c>
      <c r="X395" s="5" t="s">
        <v>500</v>
      </c>
      <c r="Y395" s="5" t="s">
        <v>500</v>
      </c>
      <c r="Z395" s="5" t="s">
        <v>500</v>
      </c>
      <c r="AA395" s="5" t="s">
        <v>500</v>
      </c>
    </row>
    <row r="396" spans="1:27" ht="15.75" customHeight="1" x14ac:dyDescent="0.2">
      <c r="A396" s="5">
        <v>95</v>
      </c>
      <c r="B396" s="5">
        <v>1</v>
      </c>
      <c r="C396" s="5">
        <v>0</v>
      </c>
      <c r="D396" s="5">
        <v>0</v>
      </c>
      <c r="E396" s="5">
        <v>0</v>
      </c>
      <c r="F396" s="5" t="s">
        <v>626</v>
      </c>
      <c r="G396" s="5" t="s">
        <v>28</v>
      </c>
      <c r="H396" s="5">
        <v>51</v>
      </c>
      <c r="I396" s="5" t="s">
        <v>388</v>
      </c>
      <c r="J396" s="5">
        <v>34</v>
      </c>
      <c r="K396" s="5">
        <v>1</v>
      </c>
      <c r="L396" s="5">
        <v>1</v>
      </c>
      <c r="M396" s="5" t="s">
        <v>31</v>
      </c>
      <c r="N396" s="5" t="s">
        <v>500</v>
      </c>
      <c r="O396" s="5" t="s">
        <v>500</v>
      </c>
      <c r="P396" s="5" t="s">
        <v>500</v>
      </c>
      <c r="Q396" s="5" t="s">
        <v>34</v>
      </c>
      <c r="R396" s="5" t="s">
        <v>500</v>
      </c>
      <c r="S396" s="5" t="s">
        <v>500</v>
      </c>
      <c r="T396" s="5" t="s">
        <v>500</v>
      </c>
      <c r="U396" s="5" t="s">
        <v>35</v>
      </c>
      <c r="V396" s="5" t="s">
        <v>500</v>
      </c>
      <c r="W396" s="5" t="s">
        <v>500</v>
      </c>
      <c r="X396" s="5" t="s">
        <v>500</v>
      </c>
      <c r="Y396" s="5" t="s">
        <v>500</v>
      </c>
      <c r="Z396" s="5" t="s">
        <v>500</v>
      </c>
      <c r="AA396" s="5" t="s">
        <v>500</v>
      </c>
    </row>
    <row r="397" spans="1:27" ht="15.75" customHeight="1" x14ac:dyDescent="0.2">
      <c r="A397" s="5">
        <v>96</v>
      </c>
      <c r="B397" s="5">
        <v>2</v>
      </c>
      <c r="C397" s="5">
        <v>0</v>
      </c>
      <c r="D397" s="5">
        <v>0</v>
      </c>
      <c r="E397" s="5">
        <v>0</v>
      </c>
      <c r="F397" s="5" t="s">
        <v>489</v>
      </c>
      <c r="G397" s="5" t="s">
        <v>28</v>
      </c>
      <c r="H397" s="5">
        <v>36</v>
      </c>
      <c r="I397" s="5" t="s">
        <v>388</v>
      </c>
      <c r="J397" s="5">
        <v>44</v>
      </c>
      <c r="K397" s="5">
        <v>1</v>
      </c>
      <c r="L397" s="5">
        <v>2</v>
      </c>
      <c r="M397" s="5" t="s">
        <v>42</v>
      </c>
      <c r="N397" s="5" t="s">
        <v>500</v>
      </c>
      <c r="O397" s="5" t="s">
        <v>500</v>
      </c>
      <c r="P397" s="5" t="s">
        <v>500</v>
      </c>
      <c r="Q397" s="5" t="s">
        <v>34</v>
      </c>
      <c r="R397" s="5" t="s">
        <v>500</v>
      </c>
      <c r="S397" s="5" t="s">
        <v>500</v>
      </c>
      <c r="T397" s="5" t="s">
        <v>500</v>
      </c>
      <c r="U397" s="5" t="s">
        <v>35</v>
      </c>
      <c r="V397" s="5" t="s">
        <v>500</v>
      </c>
      <c r="W397" s="5" t="s">
        <v>500</v>
      </c>
      <c r="X397" s="5" t="s">
        <v>500</v>
      </c>
      <c r="Y397" s="5" t="s">
        <v>500</v>
      </c>
      <c r="Z397" s="5" t="s">
        <v>500</v>
      </c>
      <c r="AA397" s="5" t="s">
        <v>500</v>
      </c>
    </row>
    <row r="398" spans="1:27" ht="15.75" customHeight="1" x14ac:dyDescent="0.2">
      <c r="A398" s="5">
        <v>97</v>
      </c>
      <c r="B398" s="5">
        <v>1</v>
      </c>
      <c r="C398" s="5">
        <v>0</v>
      </c>
      <c r="D398" s="5">
        <v>0</v>
      </c>
      <c r="E398" s="5">
        <v>0</v>
      </c>
      <c r="F398" s="5" t="s">
        <v>490</v>
      </c>
      <c r="G398" s="5" t="s">
        <v>28</v>
      </c>
      <c r="H398" s="5">
        <v>59</v>
      </c>
      <c r="I398" s="5" t="s">
        <v>388</v>
      </c>
      <c r="J398" s="5">
        <v>44</v>
      </c>
      <c r="K398" s="5">
        <v>1</v>
      </c>
      <c r="L398" s="5">
        <v>1</v>
      </c>
      <c r="M398" s="5" t="s">
        <v>31</v>
      </c>
      <c r="N398" s="5" t="s">
        <v>500</v>
      </c>
      <c r="O398" s="5" t="s">
        <v>500</v>
      </c>
      <c r="P398" s="5" t="s">
        <v>500</v>
      </c>
      <c r="Q398" s="5" t="s">
        <v>34</v>
      </c>
      <c r="R398" s="5" t="s">
        <v>500</v>
      </c>
      <c r="S398" s="5" t="s">
        <v>500</v>
      </c>
      <c r="T398" s="5" t="s">
        <v>500</v>
      </c>
      <c r="U398" s="5" t="s">
        <v>35</v>
      </c>
      <c r="V398" s="5" t="s">
        <v>500</v>
      </c>
      <c r="W398" s="5" t="s">
        <v>500</v>
      </c>
      <c r="X398" s="5" t="s">
        <v>500</v>
      </c>
      <c r="Y398" s="5" t="s">
        <v>500</v>
      </c>
      <c r="Z398" s="5" t="s">
        <v>500</v>
      </c>
      <c r="AA398" s="5" t="s">
        <v>500</v>
      </c>
    </row>
    <row r="399" spans="1:27" ht="15.75" customHeight="1" x14ac:dyDescent="0.2">
      <c r="A399" s="5">
        <v>98</v>
      </c>
      <c r="B399" s="5">
        <v>1</v>
      </c>
      <c r="C399" s="5">
        <v>0</v>
      </c>
      <c r="D399" s="5">
        <v>0</v>
      </c>
      <c r="E399" s="5">
        <v>0</v>
      </c>
      <c r="F399" s="5" t="s">
        <v>627</v>
      </c>
      <c r="G399" s="5" t="s">
        <v>28</v>
      </c>
      <c r="H399" s="5">
        <v>47</v>
      </c>
      <c r="I399" s="5" t="s">
        <v>388</v>
      </c>
      <c r="J399" s="5">
        <v>44</v>
      </c>
      <c r="K399" s="5">
        <v>1</v>
      </c>
      <c r="L399" s="5">
        <v>1</v>
      </c>
      <c r="M399" s="5" t="s">
        <v>31</v>
      </c>
      <c r="N399" s="5" t="s">
        <v>500</v>
      </c>
      <c r="O399" s="5" t="s">
        <v>500</v>
      </c>
      <c r="P399" s="5" t="s">
        <v>500</v>
      </c>
      <c r="Q399" s="5" t="s">
        <v>34</v>
      </c>
      <c r="R399" s="5" t="s">
        <v>500</v>
      </c>
      <c r="S399" s="5" t="s">
        <v>500</v>
      </c>
      <c r="T399" s="5" t="s">
        <v>500</v>
      </c>
      <c r="U399" s="5" t="s">
        <v>35</v>
      </c>
      <c r="V399" s="5" t="s">
        <v>500</v>
      </c>
      <c r="W399" s="5" t="s">
        <v>500</v>
      </c>
      <c r="X399" s="5" t="s">
        <v>500</v>
      </c>
      <c r="Y399" s="5" t="s">
        <v>500</v>
      </c>
      <c r="Z399" s="5" t="s">
        <v>500</v>
      </c>
      <c r="AA399" s="5" t="s">
        <v>500</v>
      </c>
    </row>
    <row r="400" spans="1:27" ht="15.75" customHeight="1" x14ac:dyDescent="0.2">
      <c r="A400" s="5">
        <v>99</v>
      </c>
      <c r="B400" s="5">
        <v>1</v>
      </c>
      <c r="C400" s="5">
        <v>0</v>
      </c>
      <c r="D400" s="5">
        <v>0</v>
      </c>
      <c r="E400" s="5">
        <v>0</v>
      </c>
      <c r="F400" s="5" t="s">
        <v>628</v>
      </c>
      <c r="G400" s="5" t="s">
        <v>28</v>
      </c>
      <c r="H400" s="5">
        <v>28</v>
      </c>
      <c r="I400" s="5" t="s">
        <v>388</v>
      </c>
      <c r="J400" s="5">
        <v>44</v>
      </c>
      <c r="K400" s="5">
        <v>1</v>
      </c>
      <c r="L400" s="5">
        <v>1</v>
      </c>
      <c r="M400" s="5" t="s">
        <v>31</v>
      </c>
      <c r="N400" s="5" t="s">
        <v>500</v>
      </c>
      <c r="O400" s="5" t="s">
        <v>500</v>
      </c>
      <c r="P400" s="5" t="s">
        <v>500</v>
      </c>
      <c r="Q400" s="5" t="s">
        <v>34</v>
      </c>
      <c r="R400" s="5" t="s">
        <v>500</v>
      </c>
      <c r="S400" s="5" t="s">
        <v>500</v>
      </c>
      <c r="T400" s="5" t="s">
        <v>500</v>
      </c>
      <c r="U400" s="5" t="s">
        <v>35</v>
      </c>
      <c r="V400" s="5" t="s">
        <v>500</v>
      </c>
      <c r="W400" s="5" t="s">
        <v>500</v>
      </c>
      <c r="X400" s="5" t="s">
        <v>500</v>
      </c>
      <c r="Y400" s="5" t="s">
        <v>500</v>
      </c>
      <c r="Z400" s="5" t="s">
        <v>500</v>
      </c>
      <c r="AA400" s="5" t="s">
        <v>500</v>
      </c>
    </row>
    <row r="401" spans="1:27" ht="15.75" customHeight="1" x14ac:dyDescent="0.2">
      <c r="A401" s="5">
        <v>100</v>
      </c>
      <c r="B401" s="5">
        <v>1</v>
      </c>
      <c r="C401" s="5">
        <v>0</v>
      </c>
      <c r="D401" s="5">
        <v>0</v>
      </c>
      <c r="E401" s="5">
        <v>0</v>
      </c>
      <c r="F401" s="5" t="s">
        <v>493</v>
      </c>
      <c r="G401" s="5" t="s">
        <v>28</v>
      </c>
      <c r="H401" s="5">
        <v>35</v>
      </c>
      <c r="I401" s="5" t="s">
        <v>388</v>
      </c>
      <c r="J401" s="5">
        <v>34</v>
      </c>
      <c r="K401" s="5">
        <v>1</v>
      </c>
      <c r="L401" s="5">
        <v>1</v>
      </c>
      <c r="M401" s="5" t="s">
        <v>31</v>
      </c>
      <c r="N401" s="5" t="s">
        <v>500</v>
      </c>
      <c r="O401" s="5" t="s">
        <v>500</v>
      </c>
      <c r="P401" s="5" t="s">
        <v>500</v>
      </c>
      <c r="Q401" s="5" t="s">
        <v>34</v>
      </c>
      <c r="R401" s="5" t="s">
        <v>500</v>
      </c>
      <c r="S401" s="5" t="s">
        <v>500</v>
      </c>
      <c r="T401" s="5" t="s">
        <v>500</v>
      </c>
      <c r="U401" s="5" t="s">
        <v>35</v>
      </c>
      <c r="V401" s="5" t="s">
        <v>500</v>
      </c>
      <c r="W401" s="5" t="s">
        <v>500</v>
      </c>
      <c r="X401" s="5" t="s">
        <v>500</v>
      </c>
      <c r="Y401" s="5" t="s">
        <v>500</v>
      </c>
      <c r="Z401" s="5" t="s">
        <v>500</v>
      </c>
      <c r="AA401" s="5" t="s">
        <v>500</v>
      </c>
    </row>
    <row r="402" spans="1:27" ht="15.75" customHeight="1" x14ac:dyDescent="0.2">
      <c r="A402" s="15"/>
      <c r="B402" s="15"/>
      <c r="C402" s="15"/>
      <c r="D402" s="15"/>
      <c r="E402" s="15"/>
      <c r="F402" s="15"/>
      <c r="G402" s="15"/>
      <c r="H402" s="15"/>
      <c r="I402" s="16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7"/>
      <c r="W402" s="15"/>
      <c r="X402" s="15"/>
      <c r="Y402" s="15"/>
      <c r="Z402" s="15"/>
      <c r="AA402" s="15"/>
    </row>
    <row r="403" spans="1:27" ht="15.75" customHeight="1" x14ac:dyDescent="0.2">
      <c r="A403" s="15"/>
      <c r="B403" s="15"/>
      <c r="C403" s="15"/>
      <c r="D403" s="15"/>
      <c r="E403" s="15"/>
      <c r="F403" s="15"/>
      <c r="G403" s="15"/>
      <c r="H403" s="15"/>
      <c r="I403" s="16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</row>
    <row r="404" spans="1:27" ht="15.75" customHeight="1" x14ac:dyDescent="0.2">
      <c r="A404" s="15"/>
      <c r="B404" s="15"/>
      <c r="C404" s="15"/>
      <c r="D404" s="15"/>
      <c r="E404" s="15"/>
      <c r="F404" s="15"/>
      <c r="G404" s="15"/>
      <c r="H404" s="15"/>
      <c r="I404" s="16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</row>
    <row r="405" spans="1:27" ht="15.75" customHeight="1" x14ac:dyDescent="0.2">
      <c r="A405" s="15"/>
      <c r="B405" s="15"/>
      <c r="C405" s="15"/>
      <c r="D405" s="15"/>
      <c r="E405" s="15"/>
      <c r="F405" s="15"/>
      <c r="G405" s="15"/>
      <c r="H405" s="15"/>
      <c r="I405" s="16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</row>
    <row r="406" spans="1:27" ht="15.75" customHeight="1" x14ac:dyDescent="0.2">
      <c r="A406" s="15"/>
      <c r="B406" s="15"/>
      <c r="C406" s="15"/>
      <c r="D406" s="15"/>
      <c r="E406" s="15"/>
      <c r="F406" s="15"/>
      <c r="G406" s="15"/>
      <c r="H406" s="15"/>
      <c r="I406" s="16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</row>
    <row r="407" spans="1:27" ht="15.75" customHeight="1" x14ac:dyDescent="0.2">
      <c r="A407" s="15"/>
      <c r="B407" s="15"/>
      <c r="C407" s="15"/>
      <c r="D407" s="15"/>
      <c r="E407" s="15"/>
      <c r="F407" s="15"/>
      <c r="G407" s="15"/>
      <c r="H407" s="15"/>
      <c r="I407" s="16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</row>
    <row r="408" spans="1:27" ht="15.75" customHeight="1" x14ac:dyDescent="0.2">
      <c r="A408" s="15"/>
      <c r="B408" s="15"/>
      <c r="C408" s="15"/>
      <c r="D408" s="15"/>
      <c r="E408" s="15"/>
      <c r="F408" s="15"/>
      <c r="G408" s="15"/>
      <c r="H408" s="15"/>
      <c r="I408" s="16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</row>
    <row r="409" spans="1:27" ht="15.75" customHeight="1" x14ac:dyDescent="0.2">
      <c r="A409" s="15"/>
      <c r="B409" s="15"/>
      <c r="C409" s="15"/>
      <c r="D409" s="15"/>
      <c r="E409" s="15"/>
      <c r="F409" s="15"/>
      <c r="G409" s="15"/>
      <c r="H409" s="15"/>
      <c r="I409" s="16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</row>
    <row r="410" spans="1:27" ht="15.75" customHeight="1" x14ac:dyDescent="0.2">
      <c r="A410" s="15"/>
      <c r="B410" s="15"/>
      <c r="C410" s="15"/>
      <c r="D410" s="15"/>
      <c r="E410" s="15"/>
      <c r="F410" s="15"/>
      <c r="G410" s="15"/>
      <c r="H410" s="15"/>
      <c r="I410" s="16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</row>
    <row r="411" spans="1:27" ht="15.75" customHeight="1" x14ac:dyDescent="0.2">
      <c r="A411" s="15"/>
      <c r="B411" s="15"/>
      <c r="C411" s="15"/>
      <c r="D411" s="15"/>
      <c r="E411" s="15"/>
      <c r="F411" s="15"/>
      <c r="G411" s="15"/>
      <c r="H411" s="15"/>
      <c r="I411" s="16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</row>
    <row r="412" spans="1:27" ht="15.75" customHeight="1" x14ac:dyDescent="0.2">
      <c r="A412" s="15"/>
      <c r="B412" s="15"/>
      <c r="C412" s="15"/>
      <c r="D412" s="15"/>
      <c r="E412" s="15"/>
      <c r="F412" s="15"/>
      <c r="G412" s="15"/>
      <c r="H412" s="15"/>
      <c r="I412" s="16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</row>
    <row r="413" spans="1:27" ht="15.75" customHeight="1" x14ac:dyDescent="0.2">
      <c r="A413" s="15"/>
      <c r="B413" s="15"/>
      <c r="C413" s="15"/>
      <c r="D413" s="15"/>
      <c r="E413" s="15"/>
      <c r="F413" s="15"/>
      <c r="G413" s="15"/>
      <c r="H413" s="15"/>
      <c r="I413" s="16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</row>
    <row r="414" spans="1:27" ht="15.75" customHeight="1" x14ac:dyDescent="0.2">
      <c r="A414" s="15"/>
      <c r="B414" s="15"/>
      <c r="C414" s="15"/>
      <c r="D414" s="15"/>
      <c r="E414" s="15"/>
      <c r="F414" s="15"/>
      <c r="G414" s="15"/>
      <c r="H414" s="15"/>
      <c r="I414" s="16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</row>
    <row r="415" spans="1:27" ht="15.75" customHeight="1" x14ac:dyDescent="0.2">
      <c r="A415" s="15"/>
      <c r="B415" s="15"/>
      <c r="C415" s="15"/>
      <c r="D415" s="15"/>
      <c r="E415" s="15"/>
      <c r="F415" s="15"/>
      <c r="G415" s="15"/>
      <c r="H415" s="15"/>
      <c r="I415" s="16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</row>
    <row r="416" spans="1:27" ht="15.75" customHeight="1" x14ac:dyDescent="0.2">
      <c r="A416" s="15"/>
      <c r="B416" s="15"/>
      <c r="C416" s="15"/>
      <c r="D416" s="15"/>
      <c r="E416" s="15"/>
      <c r="F416" s="15"/>
      <c r="G416" s="15"/>
      <c r="H416" s="15"/>
      <c r="I416" s="16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</row>
    <row r="417" spans="1:27" ht="15.75" customHeight="1" x14ac:dyDescent="0.2">
      <c r="A417" s="15"/>
      <c r="B417" s="15"/>
      <c r="C417" s="15"/>
      <c r="D417" s="15"/>
      <c r="E417" s="15"/>
      <c r="F417" s="15"/>
      <c r="G417" s="15"/>
      <c r="H417" s="15"/>
      <c r="I417" s="16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</row>
    <row r="418" spans="1:27" ht="15.75" customHeight="1" x14ac:dyDescent="0.2">
      <c r="A418" s="15"/>
      <c r="B418" s="15"/>
      <c r="C418" s="15"/>
      <c r="D418" s="15"/>
      <c r="E418" s="15"/>
      <c r="F418" s="15"/>
      <c r="G418" s="15"/>
      <c r="H418" s="15"/>
      <c r="I418" s="16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</row>
    <row r="419" spans="1:27" ht="15.75" customHeight="1" x14ac:dyDescent="0.2">
      <c r="A419" s="15"/>
      <c r="B419" s="15"/>
      <c r="C419" s="15"/>
      <c r="D419" s="15"/>
      <c r="E419" s="15"/>
      <c r="F419" s="15"/>
      <c r="G419" s="15"/>
      <c r="H419" s="15"/>
      <c r="I419" s="16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</row>
    <row r="420" spans="1:27" ht="15.75" customHeight="1" x14ac:dyDescent="0.2">
      <c r="A420" s="15"/>
      <c r="B420" s="15"/>
      <c r="C420" s="15"/>
      <c r="D420" s="15"/>
      <c r="E420" s="15"/>
      <c r="F420" s="15"/>
      <c r="G420" s="15"/>
      <c r="H420" s="15"/>
      <c r="I420" s="16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</row>
    <row r="421" spans="1:27" ht="15.75" customHeight="1" x14ac:dyDescent="0.2">
      <c r="A421" s="15"/>
      <c r="B421" s="15"/>
      <c r="C421" s="15"/>
      <c r="D421" s="15"/>
      <c r="E421" s="15"/>
      <c r="F421" s="15"/>
      <c r="G421" s="15"/>
      <c r="H421" s="15"/>
      <c r="I421" s="16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</row>
    <row r="422" spans="1:27" ht="15.75" customHeight="1" x14ac:dyDescent="0.2">
      <c r="A422" s="15"/>
      <c r="B422" s="15"/>
      <c r="C422" s="15"/>
      <c r="D422" s="15"/>
      <c r="E422" s="15"/>
      <c r="F422" s="15"/>
      <c r="G422" s="15"/>
      <c r="H422" s="15"/>
      <c r="I422" s="16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</row>
    <row r="423" spans="1:27" ht="15.75" customHeight="1" x14ac:dyDescent="0.2">
      <c r="A423" s="15"/>
      <c r="B423" s="15"/>
      <c r="C423" s="15"/>
      <c r="D423" s="15"/>
      <c r="E423" s="15"/>
      <c r="F423" s="15"/>
      <c r="G423" s="15"/>
      <c r="H423" s="15"/>
      <c r="I423" s="16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</row>
    <row r="424" spans="1:27" ht="15.75" customHeight="1" x14ac:dyDescent="0.2">
      <c r="A424" s="15"/>
      <c r="B424" s="15"/>
      <c r="C424" s="15"/>
      <c r="D424" s="15"/>
      <c r="E424" s="15"/>
      <c r="F424" s="15"/>
      <c r="G424" s="15"/>
      <c r="H424" s="15"/>
      <c r="I424" s="16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</row>
    <row r="425" spans="1:27" ht="15.75" customHeight="1" x14ac:dyDescent="0.2">
      <c r="A425" s="15"/>
      <c r="B425" s="15"/>
      <c r="C425" s="15"/>
      <c r="D425" s="15"/>
      <c r="E425" s="15"/>
      <c r="F425" s="15"/>
      <c r="G425" s="15"/>
      <c r="H425" s="15"/>
      <c r="I425" s="16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</row>
    <row r="426" spans="1:27" ht="15.75" customHeight="1" x14ac:dyDescent="0.2">
      <c r="A426" s="15"/>
      <c r="B426" s="15"/>
      <c r="C426" s="15"/>
      <c r="D426" s="15"/>
      <c r="E426" s="15"/>
      <c r="F426" s="15"/>
      <c r="G426" s="15"/>
      <c r="H426" s="15"/>
      <c r="I426" s="16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</row>
    <row r="427" spans="1:27" ht="15.75" customHeight="1" x14ac:dyDescent="0.2">
      <c r="A427" s="15"/>
      <c r="B427" s="15"/>
      <c r="C427" s="15"/>
      <c r="D427" s="15"/>
      <c r="E427" s="15"/>
      <c r="F427" s="15"/>
      <c r="G427" s="15"/>
      <c r="H427" s="15"/>
      <c r="I427" s="16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</row>
    <row r="428" spans="1:27" ht="15.75" customHeight="1" x14ac:dyDescent="0.2">
      <c r="A428" s="15"/>
      <c r="B428" s="15"/>
      <c r="C428" s="15"/>
      <c r="D428" s="15"/>
      <c r="E428" s="15"/>
      <c r="F428" s="15"/>
      <c r="G428" s="15"/>
      <c r="H428" s="15"/>
      <c r="I428" s="16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</row>
    <row r="429" spans="1:27" ht="15.75" customHeight="1" x14ac:dyDescent="0.2">
      <c r="A429" s="15"/>
      <c r="B429" s="15"/>
      <c r="C429" s="15"/>
      <c r="D429" s="15"/>
      <c r="E429" s="15"/>
      <c r="F429" s="15"/>
      <c r="G429" s="15"/>
      <c r="H429" s="15"/>
      <c r="I429" s="16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</row>
    <row r="430" spans="1:27" ht="15.75" customHeight="1" x14ac:dyDescent="0.2">
      <c r="A430" s="15"/>
      <c r="B430" s="15"/>
      <c r="C430" s="15"/>
      <c r="D430" s="15"/>
      <c r="E430" s="15"/>
      <c r="F430" s="15"/>
      <c r="G430" s="15"/>
      <c r="H430" s="15"/>
      <c r="I430" s="16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</row>
    <row r="431" spans="1:27" ht="15.75" customHeight="1" x14ac:dyDescent="0.2">
      <c r="A431" s="15"/>
      <c r="B431" s="15"/>
      <c r="C431" s="15"/>
      <c r="D431" s="15"/>
      <c r="E431" s="15"/>
      <c r="F431" s="15"/>
      <c r="G431" s="15"/>
      <c r="H431" s="15"/>
      <c r="I431" s="16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</row>
    <row r="432" spans="1:27" ht="15.75" customHeight="1" x14ac:dyDescent="0.2">
      <c r="A432" s="15"/>
      <c r="B432" s="15"/>
      <c r="C432" s="15"/>
      <c r="D432" s="15"/>
      <c r="E432" s="15"/>
      <c r="F432" s="15"/>
      <c r="G432" s="15"/>
      <c r="H432" s="15"/>
      <c r="I432" s="16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</row>
    <row r="433" spans="1:27" ht="15.75" customHeight="1" x14ac:dyDescent="0.2">
      <c r="A433" s="15"/>
      <c r="B433" s="15"/>
      <c r="C433" s="15"/>
      <c r="D433" s="15"/>
      <c r="E433" s="15"/>
      <c r="F433" s="15"/>
      <c r="G433" s="15"/>
      <c r="H433" s="15"/>
      <c r="I433" s="16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</row>
    <row r="434" spans="1:27" ht="15.75" customHeight="1" x14ac:dyDescent="0.2">
      <c r="A434" s="15"/>
      <c r="B434" s="15"/>
      <c r="C434" s="15"/>
      <c r="D434" s="15"/>
      <c r="E434" s="15"/>
      <c r="F434" s="15"/>
      <c r="G434" s="15"/>
      <c r="H434" s="15"/>
      <c r="I434" s="16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</row>
    <row r="435" spans="1:27" ht="15.75" customHeight="1" x14ac:dyDescent="0.2">
      <c r="A435" s="15"/>
      <c r="B435" s="15"/>
      <c r="C435" s="15"/>
      <c r="D435" s="15"/>
      <c r="E435" s="15"/>
      <c r="F435" s="15"/>
      <c r="G435" s="15"/>
      <c r="H435" s="15"/>
      <c r="I435" s="16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</row>
    <row r="436" spans="1:27" ht="15.75" customHeight="1" x14ac:dyDescent="0.2">
      <c r="A436" s="15"/>
      <c r="B436" s="15"/>
      <c r="C436" s="15"/>
      <c r="D436" s="15"/>
      <c r="E436" s="15"/>
      <c r="F436" s="15"/>
      <c r="G436" s="15"/>
      <c r="H436" s="15"/>
      <c r="I436" s="16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</row>
    <row r="437" spans="1:27" ht="15.75" customHeight="1" x14ac:dyDescent="0.2">
      <c r="A437" s="15"/>
      <c r="B437" s="15"/>
      <c r="C437" s="15"/>
      <c r="D437" s="15"/>
      <c r="E437" s="15"/>
      <c r="F437" s="15"/>
      <c r="G437" s="15"/>
      <c r="H437" s="15"/>
      <c r="I437" s="16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</row>
    <row r="438" spans="1:27" ht="15.75" customHeight="1" x14ac:dyDescent="0.2">
      <c r="A438" s="15"/>
      <c r="B438" s="15"/>
      <c r="C438" s="15"/>
      <c r="D438" s="15"/>
      <c r="E438" s="15"/>
      <c r="F438" s="15"/>
      <c r="G438" s="15"/>
      <c r="H438" s="15"/>
      <c r="I438" s="16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</row>
    <row r="439" spans="1:27" ht="15.75" customHeight="1" x14ac:dyDescent="0.2">
      <c r="A439" s="15"/>
      <c r="B439" s="15"/>
      <c r="C439" s="15"/>
      <c r="D439" s="15"/>
      <c r="E439" s="15"/>
      <c r="F439" s="15"/>
      <c r="G439" s="15"/>
      <c r="H439" s="15"/>
      <c r="I439" s="16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</row>
    <row r="440" spans="1:27" ht="15.75" customHeight="1" x14ac:dyDescent="0.2">
      <c r="A440" s="15"/>
      <c r="B440" s="15"/>
      <c r="C440" s="15"/>
      <c r="D440" s="15"/>
      <c r="E440" s="15"/>
      <c r="F440" s="15"/>
      <c r="G440" s="15"/>
      <c r="H440" s="15"/>
      <c r="I440" s="16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</row>
    <row r="441" spans="1:27" ht="15.75" customHeight="1" x14ac:dyDescent="0.2">
      <c r="A441" s="15"/>
      <c r="B441" s="15"/>
      <c r="C441" s="15"/>
      <c r="D441" s="15"/>
      <c r="E441" s="15"/>
      <c r="F441" s="15"/>
      <c r="G441" s="15"/>
      <c r="H441" s="15"/>
      <c r="I441" s="16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</row>
    <row r="442" spans="1:27" ht="15.75" customHeight="1" x14ac:dyDescent="0.2">
      <c r="A442" s="15"/>
      <c r="B442" s="15"/>
      <c r="C442" s="15"/>
      <c r="D442" s="15"/>
      <c r="E442" s="15"/>
      <c r="F442" s="15"/>
      <c r="G442" s="15"/>
      <c r="H442" s="15"/>
      <c r="I442" s="16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</row>
    <row r="443" spans="1:27" ht="15.75" customHeight="1" x14ac:dyDescent="0.2">
      <c r="A443" s="15"/>
      <c r="B443" s="15"/>
      <c r="C443" s="15"/>
      <c r="D443" s="15"/>
      <c r="E443" s="15"/>
      <c r="F443" s="15"/>
      <c r="G443" s="15"/>
      <c r="H443" s="15"/>
      <c r="I443" s="16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</row>
    <row r="444" spans="1:27" ht="15.75" customHeight="1" x14ac:dyDescent="0.2">
      <c r="A444" s="15"/>
      <c r="B444" s="15"/>
      <c r="C444" s="15"/>
      <c r="D444" s="15"/>
      <c r="E444" s="15"/>
      <c r="F444" s="15"/>
      <c r="G444" s="15"/>
      <c r="H444" s="15"/>
      <c r="I444" s="16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</row>
    <row r="445" spans="1:27" ht="15.75" customHeight="1" x14ac:dyDescent="0.2">
      <c r="A445" s="15"/>
      <c r="B445" s="15"/>
      <c r="C445" s="15"/>
      <c r="D445" s="15"/>
      <c r="E445" s="15"/>
      <c r="F445" s="15"/>
      <c r="G445" s="15"/>
      <c r="H445" s="15"/>
      <c r="I445" s="16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</row>
    <row r="446" spans="1:27" ht="15.75" customHeight="1" x14ac:dyDescent="0.2">
      <c r="A446" s="15"/>
      <c r="B446" s="15"/>
      <c r="C446" s="15"/>
      <c r="D446" s="15"/>
      <c r="E446" s="15"/>
      <c r="F446" s="15"/>
      <c r="G446" s="15"/>
      <c r="H446" s="15"/>
      <c r="I446" s="16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</row>
    <row r="447" spans="1:27" ht="15.75" customHeight="1" x14ac:dyDescent="0.2">
      <c r="A447" s="15"/>
      <c r="B447" s="15"/>
      <c r="C447" s="15"/>
      <c r="D447" s="15"/>
      <c r="E447" s="15"/>
      <c r="F447" s="15"/>
      <c r="G447" s="15"/>
      <c r="H447" s="15"/>
      <c r="I447" s="16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</row>
    <row r="448" spans="1:27" ht="15.75" customHeight="1" x14ac:dyDescent="0.2">
      <c r="A448" s="15"/>
      <c r="B448" s="15"/>
      <c r="C448" s="15"/>
      <c r="D448" s="15"/>
      <c r="E448" s="15"/>
      <c r="F448" s="15"/>
      <c r="G448" s="15"/>
      <c r="H448" s="15"/>
      <c r="I448" s="16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</row>
    <row r="449" spans="1:27" ht="15.75" customHeight="1" x14ac:dyDescent="0.2">
      <c r="A449" s="15"/>
      <c r="B449" s="15"/>
      <c r="C449" s="15"/>
      <c r="D449" s="15"/>
      <c r="E449" s="15"/>
      <c r="F449" s="15"/>
      <c r="G449" s="15"/>
      <c r="H449" s="15"/>
      <c r="I449" s="16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</row>
    <row r="450" spans="1:27" ht="15.75" customHeight="1" x14ac:dyDescent="0.2">
      <c r="A450" s="15"/>
      <c r="B450" s="15"/>
      <c r="C450" s="15"/>
      <c r="D450" s="15"/>
      <c r="E450" s="15"/>
      <c r="F450" s="15"/>
      <c r="G450" s="15"/>
      <c r="H450" s="15"/>
      <c r="I450" s="16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</row>
    <row r="451" spans="1:27" ht="15.75" customHeight="1" x14ac:dyDescent="0.2">
      <c r="A451" s="15"/>
      <c r="B451" s="15"/>
      <c r="C451" s="15"/>
      <c r="D451" s="15"/>
      <c r="E451" s="15"/>
      <c r="F451" s="15"/>
      <c r="G451" s="15"/>
      <c r="H451" s="15"/>
      <c r="I451" s="16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</row>
    <row r="452" spans="1:27" ht="15.75" customHeight="1" x14ac:dyDescent="0.2">
      <c r="A452" s="15"/>
      <c r="B452" s="15"/>
      <c r="C452" s="15"/>
      <c r="D452" s="15"/>
      <c r="E452" s="15"/>
      <c r="F452" s="15"/>
      <c r="G452" s="15"/>
      <c r="H452" s="15"/>
      <c r="I452" s="16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</row>
    <row r="453" spans="1:27" ht="15.75" customHeight="1" x14ac:dyDescent="0.2">
      <c r="A453" s="15"/>
      <c r="B453" s="15"/>
      <c r="C453" s="15"/>
      <c r="D453" s="15"/>
      <c r="E453" s="15"/>
      <c r="F453" s="15"/>
      <c r="G453" s="15"/>
      <c r="H453" s="15"/>
      <c r="I453" s="16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</row>
    <row r="454" spans="1:27" ht="15.75" customHeight="1" x14ac:dyDescent="0.2">
      <c r="A454" s="15"/>
      <c r="B454" s="15"/>
      <c r="C454" s="15"/>
      <c r="D454" s="15"/>
      <c r="E454" s="15"/>
      <c r="F454" s="15"/>
      <c r="G454" s="15"/>
      <c r="H454" s="15"/>
      <c r="I454" s="16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</row>
    <row r="455" spans="1:27" ht="15.75" customHeight="1" x14ac:dyDescent="0.2">
      <c r="A455" s="15"/>
      <c r="B455" s="15"/>
      <c r="C455" s="15"/>
      <c r="D455" s="15"/>
      <c r="E455" s="15"/>
      <c r="F455" s="15"/>
      <c r="G455" s="15"/>
      <c r="H455" s="15"/>
      <c r="I455" s="16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</row>
    <row r="456" spans="1:27" ht="15.75" customHeight="1" x14ac:dyDescent="0.2">
      <c r="A456" s="15"/>
      <c r="B456" s="15"/>
      <c r="C456" s="15"/>
      <c r="D456" s="15"/>
      <c r="E456" s="15"/>
      <c r="F456" s="15"/>
      <c r="G456" s="15"/>
      <c r="H456" s="15"/>
      <c r="I456" s="16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</row>
    <row r="457" spans="1:27" ht="15.75" customHeight="1" x14ac:dyDescent="0.2">
      <c r="A457" s="15"/>
      <c r="B457" s="15"/>
      <c r="C457" s="15"/>
      <c r="D457" s="15"/>
      <c r="E457" s="15"/>
      <c r="F457" s="15"/>
      <c r="G457" s="15"/>
      <c r="H457" s="15"/>
      <c r="I457" s="16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</row>
    <row r="458" spans="1:27" ht="15.75" customHeight="1" x14ac:dyDescent="0.2">
      <c r="A458" s="15"/>
      <c r="B458" s="15"/>
      <c r="C458" s="15"/>
      <c r="D458" s="15"/>
      <c r="E458" s="15"/>
      <c r="F458" s="15"/>
      <c r="G458" s="15"/>
      <c r="H458" s="15"/>
      <c r="I458" s="16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</row>
    <row r="459" spans="1:27" ht="15.75" customHeight="1" x14ac:dyDescent="0.2">
      <c r="A459" s="15"/>
      <c r="B459" s="15"/>
      <c r="C459" s="15"/>
      <c r="D459" s="15"/>
      <c r="E459" s="15"/>
      <c r="F459" s="15"/>
      <c r="G459" s="15"/>
      <c r="H459" s="15"/>
      <c r="I459" s="16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</row>
    <row r="460" spans="1:27" ht="15.75" customHeight="1" x14ac:dyDescent="0.2">
      <c r="A460" s="15"/>
      <c r="B460" s="15"/>
      <c r="C460" s="15"/>
      <c r="D460" s="15"/>
      <c r="E460" s="15"/>
      <c r="F460" s="15"/>
      <c r="G460" s="15"/>
      <c r="H460" s="15"/>
      <c r="I460" s="16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</row>
    <row r="461" spans="1:27" ht="15.75" customHeight="1" x14ac:dyDescent="0.2">
      <c r="A461" s="15"/>
      <c r="B461" s="15"/>
      <c r="C461" s="15"/>
      <c r="D461" s="15"/>
      <c r="E461" s="15"/>
      <c r="F461" s="15"/>
      <c r="G461" s="15"/>
      <c r="H461" s="15"/>
      <c r="I461" s="16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</row>
    <row r="462" spans="1:27" ht="15.75" customHeight="1" x14ac:dyDescent="0.2">
      <c r="A462" s="15"/>
      <c r="B462" s="15"/>
      <c r="C462" s="15"/>
      <c r="D462" s="15"/>
      <c r="E462" s="15"/>
      <c r="F462" s="15"/>
      <c r="G462" s="15"/>
      <c r="H462" s="15"/>
      <c r="I462" s="16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</row>
    <row r="463" spans="1:27" ht="15.75" customHeight="1" x14ac:dyDescent="0.2">
      <c r="A463" s="15"/>
      <c r="B463" s="15"/>
      <c r="C463" s="15"/>
      <c r="D463" s="15"/>
      <c r="E463" s="15"/>
      <c r="F463" s="15"/>
      <c r="G463" s="15"/>
      <c r="H463" s="15"/>
      <c r="I463" s="16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</row>
    <row r="464" spans="1:27" ht="15.75" customHeight="1" x14ac:dyDescent="0.2">
      <c r="A464" s="15"/>
      <c r="B464" s="15"/>
      <c r="C464" s="15"/>
      <c r="D464" s="15"/>
      <c r="E464" s="15"/>
      <c r="F464" s="15"/>
      <c r="G464" s="15"/>
      <c r="H464" s="15"/>
      <c r="I464" s="16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</row>
    <row r="465" spans="1:27" ht="15.75" customHeight="1" x14ac:dyDescent="0.2">
      <c r="A465" s="15"/>
      <c r="B465" s="15"/>
      <c r="C465" s="15"/>
      <c r="D465" s="15"/>
      <c r="E465" s="15"/>
      <c r="F465" s="15"/>
      <c r="G465" s="15"/>
      <c r="H465" s="15"/>
      <c r="I465" s="16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</row>
    <row r="466" spans="1:27" ht="15.75" customHeight="1" x14ac:dyDescent="0.2">
      <c r="A466" s="15"/>
      <c r="B466" s="15"/>
      <c r="C466" s="15"/>
      <c r="D466" s="15"/>
      <c r="E466" s="15"/>
      <c r="F466" s="15"/>
      <c r="G466" s="15"/>
      <c r="H466" s="15"/>
      <c r="I466" s="16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</row>
    <row r="467" spans="1:27" ht="15.75" customHeight="1" x14ac:dyDescent="0.2">
      <c r="A467" s="15"/>
      <c r="B467" s="15"/>
      <c r="C467" s="15"/>
      <c r="D467" s="15"/>
      <c r="E467" s="15"/>
      <c r="F467" s="15"/>
      <c r="G467" s="15"/>
      <c r="H467" s="15"/>
      <c r="I467" s="16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</row>
    <row r="468" spans="1:27" ht="15.75" customHeight="1" x14ac:dyDescent="0.2">
      <c r="A468" s="15"/>
      <c r="B468" s="15"/>
      <c r="C468" s="15"/>
      <c r="D468" s="15"/>
      <c r="E468" s="15"/>
      <c r="F468" s="15"/>
      <c r="G468" s="15"/>
      <c r="H468" s="15"/>
      <c r="I468" s="16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</row>
    <row r="469" spans="1:27" ht="15.75" customHeight="1" x14ac:dyDescent="0.2">
      <c r="A469" s="15"/>
      <c r="B469" s="15"/>
      <c r="C469" s="15"/>
      <c r="D469" s="15"/>
      <c r="E469" s="15"/>
      <c r="F469" s="15"/>
      <c r="G469" s="15"/>
      <c r="H469" s="15"/>
      <c r="I469" s="16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</row>
    <row r="470" spans="1:27" ht="15.75" customHeight="1" x14ac:dyDescent="0.2">
      <c r="A470" s="15"/>
      <c r="B470" s="15"/>
      <c r="C470" s="15"/>
      <c r="D470" s="15"/>
      <c r="E470" s="15"/>
      <c r="F470" s="15"/>
      <c r="G470" s="15"/>
      <c r="H470" s="15"/>
      <c r="I470" s="16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</row>
    <row r="471" spans="1:27" ht="15.75" customHeight="1" x14ac:dyDescent="0.2">
      <c r="A471" s="15"/>
      <c r="B471" s="15"/>
      <c r="C471" s="15"/>
      <c r="D471" s="15"/>
      <c r="E471" s="15"/>
      <c r="F471" s="15"/>
      <c r="G471" s="15"/>
      <c r="H471" s="15"/>
      <c r="I471" s="16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</row>
    <row r="472" spans="1:27" ht="15.75" customHeight="1" x14ac:dyDescent="0.2">
      <c r="A472" s="15"/>
      <c r="B472" s="15"/>
      <c r="C472" s="15"/>
      <c r="D472" s="15"/>
      <c r="E472" s="15"/>
      <c r="F472" s="15"/>
      <c r="G472" s="15"/>
      <c r="H472" s="15"/>
      <c r="I472" s="16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</row>
    <row r="473" spans="1:27" ht="15.75" customHeight="1" x14ac:dyDescent="0.2">
      <c r="A473" s="15"/>
      <c r="B473" s="15"/>
      <c r="C473" s="15"/>
      <c r="D473" s="15"/>
      <c r="E473" s="15"/>
      <c r="F473" s="15"/>
      <c r="G473" s="15"/>
      <c r="H473" s="15"/>
      <c r="I473" s="16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</row>
    <row r="474" spans="1:27" ht="15.75" customHeight="1" x14ac:dyDescent="0.2">
      <c r="A474" s="15"/>
      <c r="B474" s="15"/>
      <c r="C474" s="15"/>
      <c r="D474" s="15"/>
      <c r="E474" s="15"/>
      <c r="F474" s="15"/>
      <c r="G474" s="15"/>
      <c r="H474" s="15"/>
      <c r="I474" s="16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</row>
    <row r="475" spans="1:27" ht="15.75" customHeight="1" x14ac:dyDescent="0.2">
      <c r="A475" s="15"/>
      <c r="B475" s="15"/>
      <c r="C475" s="15"/>
      <c r="D475" s="15"/>
      <c r="E475" s="15"/>
      <c r="F475" s="15"/>
      <c r="G475" s="15"/>
      <c r="H475" s="15"/>
      <c r="I475" s="16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</row>
    <row r="476" spans="1:27" ht="15.75" customHeight="1" x14ac:dyDescent="0.2">
      <c r="A476" s="15"/>
      <c r="B476" s="15"/>
      <c r="C476" s="15"/>
      <c r="D476" s="15"/>
      <c r="E476" s="15"/>
      <c r="F476" s="15"/>
      <c r="G476" s="15"/>
      <c r="H476" s="15"/>
      <c r="I476" s="16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</row>
    <row r="477" spans="1:27" ht="15.75" customHeight="1" x14ac:dyDescent="0.2">
      <c r="A477" s="15"/>
      <c r="B477" s="15"/>
      <c r="C477" s="15"/>
      <c r="D477" s="15"/>
      <c r="E477" s="15"/>
      <c r="F477" s="15"/>
      <c r="G477" s="15"/>
      <c r="H477" s="15"/>
      <c r="I477" s="16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</row>
    <row r="478" spans="1:27" ht="15.75" customHeight="1" x14ac:dyDescent="0.2">
      <c r="A478" s="15"/>
      <c r="B478" s="15"/>
      <c r="C478" s="15"/>
      <c r="D478" s="15"/>
      <c r="E478" s="15"/>
      <c r="F478" s="15"/>
      <c r="G478" s="15"/>
      <c r="H478" s="15"/>
      <c r="I478" s="16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</row>
    <row r="479" spans="1:27" ht="15.75" customHeight="1" x14ac:dyDescent="0.2">
      <c r="A479" s="15"/>
      <c r="B479" s="15"/>
      <c r="C479" s="15"/>
      <c r="D479" s="15"/>
      <c r="E479" s="15"/>
      <c r="F479" s="15"/>
      <c r="G479" s="15"/>
      <c r="H479" s="15"/>
      <c r="I479" s="16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</row>
    <row r="480" spans="1:27" ht="15.75" customHeight="1" x14ac:dyDescent="0.2">
      <c r="A480" s="15"/>
      <c r="B480" s="15"/>
      <c r="C480" s="15"/>
      <c r="D480" s="15"/>
      <c r="E480" s="15"/>
      <c r="F480" s="15"/>
      <c r="G480" s="15"/>
      <c r="H480" s="15"/>
      <c r="I480" s="16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</row>
    <row r="481" spans="1:27" ht="15.75" customHeight="1" x14ac:dyDescent="0.2">
      <c r="A481" s="15"/>
      <c r="B481" s="15"/>
      <c r="C481" s="15"/>
      <c r="D481" s="15"/>
      <c r="E481" s="15"/>
      <c r="F481" s="15"/>
      <c r="G481" s="15"/>
      <c r="H481" s="15"/>
      <c r="I481" s="16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</row>
    <row r="482" spans="1:27" ht="15.75" customHeight="1" x14ac:dyDescent="0.2">
      <c r="A482" s="15"/>
      <c r="B482" s="15"/>
      <c r="C482" s="15"/>
      <c r="D482" s="15"/>
      <c r="E482" s="15"/>
      <c r="F482" s="15"/>
      <c r="G482" s="15"/>
      <c r="H482" s="15"/>
      <c r="I482" s="16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</row>
    <row r="483" spans="1:27" ht="15.75" customHeight="1" x14ac:dyDescent="0.2">
      <c r="A483" s="15"/>
      <c r="B483" s="15"/>
      <c r="C483" s="15"/>
      <c r="D483" s="15"/>
      <c r="E483" s="15"/>
      <c r="F483" s="15"/>
      <c r="G483" s="15"/>
      <c r="H483" s="15"/>
      <c r="I483" s="16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</row>
    <row r="484" spans="1:27" ht="15.75" customHeight="1" x14ac:dyDescent="0.2">
      <c r="A484" s="15"/>
      <c r="B484" s="15"/>
      <c r="C484" s="15"/>
      <c r="D484" s="15"/>
      <c r="E484" s="15"/>
      <c r="F484" s="15"/>
      <c r="G484" s="15"/>
      <c r="H484" s="15"/>
      <c r="I484" s="16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</row>
    <row r="485" spans="1:27" ht="15.75" customHeight="1" x14ac:dyDescent="0.2">
      <c r="A485" s="15"/>
      <c r="B485" s="15"/>
      <c r="C485" s="15"/>
      <c r="D485" s="15"/>
      <c r="E485" s="15"/>
      <c r="F485" s="15"/>
      <c r="G485" s="15"/>
      <c r="H485" s="15"/>
      <c r="I485" s="16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</row>
    <row r="486" spans="1:27" ht="15.75" customHeight="1" x14ac:dyDescent="0.2">
      <c r="A486" s="15"/>
      <c r="B486" s="15"/>
      <c r="C486" s="15"/>
      <c r="D486" s="15"/>
      <c r="E486" s="15"/>
      <c r="F486" s="15"/>
      <c r="G486" s="15"/>
      <c r="H486" s="15"/>
      <c r="I486" s="16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</row>
    <row r="487" spans="1:27" ht="15.75" customHeight="1" x14ac:dyDescent="0.2">
      <c r="A487" s="15"/>
      <c r="B487" s="15"/>
      <c r="C487" s="15"/>
      <c r="D487" s="15"/>
      <c r="E487" s="15"/>
      <c r="F487" s="15"/>
      <c r="G487" s="15"/>
      <c r="H487" s="15"/>
      <c r="I487" s="16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</row>
    <row r="488" spans="1:27" ht="15.75" customHeight="1" x14ac:dyDescent="0.2">
      <c r="A488" s="15"/>
      <c r="B488" s="15"/>
      <c r="C488" s="15"/>
      <c r="D488" s="15"/>
      <c r="E488" s="15"/>
      <c r="F488" s="15"/>
      <c r="G488" s="15"/>
      <c r="H488" s="15"/>
      <c r="I488" s="16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</row>
    <row r="489" spans="1:27" ht="15.75" customHeight="1" x14ac:dyDescent="0.2">
      <c r="A489" s="15"/>
      <c r="B489" s="15"/>
      <c r="C489" s="15"/>
      <c r="D489" s="15"/>
      <c r="E489" s="15"/>
      <c r="F489" s="15"/>
      <c r="G489" s="15"/>
      <c r="H489" s="15"/>
      <c r="I489" s="16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</row>
    <row r="490" spans="1:27" ht="15.75" customHeight="1" x14ac:dyDescent="0.2">
      <c r="A490" s="15"/>
      <c r="B490" s="15"/>
      <c r="C490" s="15"/>
      <c r="D490" s="15"/>
      <c r="E490" s="15"/>
      <c r="F490" s="15"/>
      <c r="G490" s="15"/>
      <c r="H490" s="15"/>
      <c r="I490" s="16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</row>
    <row r="491" spans="1:27" ht="15.75" customHeight="1" x14ac:dyDescent="0.2">
      <c r="A491" s="15"/>
      <c r="B491" s="15"/>
      <c r="C491" s="15"/>
      <c r="D491" s="15"/>
      <c r="E491" s="15"/>
      <c r="F491" s="15"/>
      <c r="G491" s="15"/>
      <c r="H491" s="15"/>
      <c r="I491" s="16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</row>
    <row r="492" spans="1:27" ht="15.75" customHeight="1" x14ac:dyDescent="0.2">
      <c r="A492" s="15"/>
      <c r="B492" s="15"/>
      <c r="C492" s="15"/>
      <c r="D492" s="15"/>
      <c r="E492" s="15"/>
      <c r="F492" s="15"/>
      <c r="G492" s="15"/>
      <c r="H492" s="15"/>
      <c r="I492" s="16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</row>
    <row r="493" spans="1:27" ht="15.75" customHeight="1" x14ac:dyDescent="0.2">
      <c r="A493" s="15"/>
      <c r="B493" s="15"/>
      <c r="C493" s="15"/>
      <c r="D493" s="15"/>
      <c r="E493" s="15"/>
      <c r="F493" s="15"/>
      <c r="G493" s="15"/>
      <c r="H493" s="15"/>
      <c r="I493" s="16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</row>
    <row r="494" spans="1:27" ht="15.75" customHeight="1" x14ac:dyDescent="0.2">
      <c r="A494" s="15"/>
      <c r="B494" s="15"/>
      <c r="C494" s="15"/>
      <c r="D494" s="15"/>
      <c r="E494" s="15"/>
      <c r="F494" s="15"/>
      <c r="G494" s="15"/>
      <c r="H494" s="15"/>
      <c r="I494" s="16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</row>
    <row r="495" spans="1:27" ht="15.75" customHeight="1" x14ac:dyDescent="0.2">
      <c r="A495" s="15"/>
      <c r="B495" s="15"/>
      <c r="C495" s="15"/>
      <c r="D495" s="15"/>
      <c r="E495" s="15"/>
      <c r="F495" s="15"/>
      <c r="G495" s="15"/>
      <c r="H495" s="15"/>
      <c r="I495" s="16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</row>
    <row r="496" spans="1:27" ht="15.75" customHeight="1" x14ac:dyDescent="0.2">
      <c r="A496" s="15"/>
      <c r="B496" s="15"/>
      <c r="C496" s="15"/>
      <c r="D496" s="15"/>
      <c r="E496" s="15"/>
      <c r="F496" s="15"/>
      <c r="G496" s="15"/>
      <c r="H496" s="15"/>
      <c r="I496" s="16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</row>
    <row r="497" spans="1:27" ht="15.75" customHeight="1" x14ac:dyDescent="0.2">
      <c r="A497" s="15"/>
      <c r="B497" s="15"/>
      <c r="C497" s="15"/>
      <c r="D497" s="15"/>
      <c r="E497" s="15"/>
      <c r="F497" s="15"/>
      <c r="G497" s="15"/>
      <c r="H497" s="15"/>
      <c r="I497" s="16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</row>
    <row r="498" spans="1:27" ht="15.75" customHeight="1" x14ac:dyDescent="0.2">
      <c r="A498" s="15"/>
      <c r="B498" s="15"/>
      <c r="C498" s="15"/>
      <c r="D498" s="15"/>
      <c r="E498" s="15"/>
      <c r="F498" s="15"/>
      <c r="G498" s="15"/>
      <c r="H498" s="15"/>
      <c r="I498" s="16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</row>
    <row r="499" spans="1:27" ht="15.75" customHeight="1" x14ac:dyDescent="0.2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</row>
    <row r="500" spans="1:27" ht="15.75" customHeight="1" x14ac:dyDescent="0.2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</row>
    <row r="501" spans="1:27" ht="15.75" customHeight="1" x14ac:dyDescent="0.2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</row>
    <row r="502" spans="1:27" ht="15.75" customHeight="1" x14ac:dyDescent="0.2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</row>
    <row r="503" spans="1:27" ht="15.75" customHeight="1" x14ac:dyDescent="0.2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</row>
    <row r="504" spans="1:27" ht="15.75" customHeight="1" x14ac:dyDescent="0.2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</row>
    <row r="505" spans="1:27" ht="15.75" customHeight="1" x14ac:dyDescent="0.2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</row>
    <row r="506" spans="1:27" ht="15.75" customHeight="1" x14ac:dyDescent="0.2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</row>
    <row r="507" spans="1:27" ht="15.75" customHeight="1" x14ac:dyDescent="0.2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</row>
    <row r="508" spans="1:27" ht="15.75" customHeight="1" x14ac:dyDescent="0.2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</row>
    <row r="509" spans="1:27" ht="15.75" customHeight="1" x14ac:dyDescent="0.2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</row>
    <row r="510" spans="1:27" ht="15.75" customHeight="1" x14ac:dyDescent="0.2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</row>
    <row r="511" spans="1:27" ht="15.75" customHeight="1" x14ac:dyDescent="0.2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</row>
    <row r="512" spans="1:27" ht="15.75" customHeight="1" x14ac:dyDescent="0.2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</row>
    <row r="513" spans="1:27" ht="15.75" customHeight="1" x14ac:dyDescent="0.2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</row>
    <row r="514" spans="1:27" ht="15.75" customHeight="1" x14ac:dyDescent="0.2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</row>
    <row r="515" spans="1:27" ht="15.75" customHeight="1" x14ac:dyDescent="0.2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</row>
    <row r="516" spans="1:27" ht="15.75" customHeight="1" x14ac:dyDescent="0.2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</row>
    <row r="517" spans="1:27" ht="15.75" customHeight="1" x14ac:dyDescent="0.2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</row>
    <row r="518" spans="1:27" ht="15.75" customHeight="1" x14ac:dyDescent="0.2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</row>
    <row r="519" spans="1:27" ht="15.75" customHeight="1" x14ac:dyDescent="0.2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</row>
    <row r="520" spans="1:27" ht="15.75" customHeight="1" x14ac:dyDescent="0.2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</row>
    <row r="521" spans="1:27" ht="15.75" customHeight="1" x14ac:dyDescent="0.2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</row>
    <row r="522" spans="1:27" ht="15.75" customHeight="1" x14ac:dyDescent="0.2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</row>
    <row r="523" spans="1:27" ht="15.75" customHeight="1" x14ac:dyDescent="0.2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</row>
    <row r="524" spans="1:27" ht="15.75" customHeight="1" x14ac:dyDescent="0.2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</row>
    <row r="525" spans="1:27" ht="15.75" customHeight="1" x14ac:dyDescent="0.2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</row>
    <row r="526" spans="1:27" ht="15.75" customHeight="1" x14ac:dyDescent="0.2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</row>
    <row r="527" spans="1:27" ht="15.75" customHeight="1" x14ac:dyDescent="0.2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</row>
    <row r="528" spans="1:27" ht="15.75" customHeight="1" x14ac:dyDescent="0.2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</row>
    <row r="529" spans="1:27" ht="15.75" customHeight="1" x14ac:dyDescent="0.2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</row>
    <row r="530" spans="1:27" ht="15.75" customHeight="1" x14ac:dyDescent="0.2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</row>
    <row r="531" spans="1:27" ht="15.75" customHeight="1" x14ac:dyDescent="0.2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</row>
    <row r="532" spans="1:27" ht="15.75" customHeight="1" x14ac:dyDescent="0.2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</row>
    <row r="533" spans="1:27" ht="15.75" customHeight="1" x14ac:dyDescent="0.2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</row>
    <row r="534" spans="1:27" ht="15.75" customHeight="1" x14ac:dyDescent="0.2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</row>
    <row r="535" spans="1:27" ht="15.75" customHeight="1" x14ac:dyDescent="0.2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</row>
    <row r="536" spans="1:27" ht="15.75" customHeight="1" x14ac:dyDescent="0.2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</row>
    <row r="537" spans="1:27" ht="15.75" customHeight="1" x14ac:dyDescent="0.2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</row>
    <row r="538" spans="1:27" ht="15.75" customHeight="1" x14ac:dyDescent="0.2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</row>
    <row r="539" spans="1:27" ht="15.75" customHeight="1" x14ac:dyDescent="0.2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</row>
    <row r="540" spans="1:27" ht="15.75" customHeight="1" x14ac:dyDescent="0.2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</row>
    <row r="541" spans="1:27" ht="15.75" customHeight="1" x14ac:dyDescent="0.2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</row>
    <row r="542" spans="1:27" ht="15.75" customHeight="1" x14ac:dyDescent="0.2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</row>
    <row r="543" spans="1:27" ht="15.75" customHeight="1" x14ac:dyDescent="0.2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</row>
    <row r="544" spans="1:27" ht="15.75" customHeight="1" x14ac:dyDescent="0.2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</row>
    <row r="545" spans="1:27" ht="15.75" customHeight="1" x14ac:dyDescent="0.2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</row>
    <row r="546" spans="1:27" ht="15.75" customHeight="1" x14ac:dyDescent="0.2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</row>
    <row r="547" spans="1:27" ht="15.75" customHeight="1" x14ac:dyDescent="0.2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</row>
    <row r="548" spans="1:27" ht="15.75" customHeight="1" x14ac:dyDescent="0.2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</row>
    <row r="549" spans="1:27" ht="15.75" customHeight="1" x14ac:dyDescent="0.2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</row>
    <row r="550" spans="1:27" ht="15.75" customHeight="1" x14ac:dyDescent="0.2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</row>
    <row r="551" spans="1:27" ht="15.75" customHeight="1" x14ac:dyDescent="0.2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</row>
    <row r="552" spans="1:27" ht="15.75" customHeight="1" x14ac:dyDescent="0.2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</row>
    <row r="553" spans="1:27" ht="15.75" customHeight="1" x14ac:dyDescent="0.2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</row>
    <row r="554" spans="1:27" ht="15.75" customHeight="1" x14ac:dyDescent="0.2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</row>
    <row r="555" spans="1:27" ht="15.75" customHeight="1" x14ac:dyDescent="0.2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</row>
    <row r="556" spans="1:27" ht="15.75" customHeight="1" x14ac:dyDescent="0.2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</row>
    <row r="557" spans="1:27" ht="15.75" customHeight="1" x14ac:dyDescent="0.2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</row>
    <row r="558" spans="1:27" ht="15.75" customHeight="1" x14ac:dyDescent="0.2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</row>
    <row r="559" spans="1:27" ht="15.75" customHeight="1" x14ac:dyDescent="0.2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</row>
    <row r="560" spans="1:27" ht="15.75" customHeight="1" x14ac:dyDescent="0.2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</row>
    <row r="561" spans="1:27" ht="15.75" customHeight="1" x14ac:dyDescent="0.2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</row>
    <row r="562" spans="1:27" ht="15.75" customHeight="1" x14ac:dyDescent="0.2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</row>
    <row r="563" spans="1:27" ht="15.75" customHeight="1" x14ac:dyDescent="0.2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</row>
    <row r="564" spans="1:27" ht="15.75" customHeight="1" x14ac:dyDescent="0.2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</row>
    <row r="565" spans="1:27" ht="15.75" customHeight="1" x14ac:dyDescent="0.2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</row>
    <row r="566" spans="1:27" ht="15.75" customHeight="1" x14ac:dyDescent="0.2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</row>
    <row r="567" spans="1:27" ht="15.75" customHeight="1" x14ac:dyDescent="0.2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</row>
    <row r="568" spans="1:27" ht="15.75" customHeight="1" x14ac:dyDescent="0.2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</row>
    <row r="569" spans="1:27" ht="15.75" customHeight="1" x14ac:dyDescent="0.2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</row>
    <row r="570" spans="1:27" ht="15.75" customHeight="1" x14ac:dyDescent="0.2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</row>
    <row r="571" spans="1:27" ht="15.75" customHeight="1" x14ac:dyDescent="0.2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</row>
    <row r="572" spans="1:27" ht="15.75" customHeight="1" x14ac:dyDescent="0.2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</row>
    <row r="573" spans="1:27" ht="15.75" customHeight="1" x14ac:dyDescent="0.2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</row>
    <row r="574" spans="1:27" ht="15.75" customHeight="1" x14ac:dyDescent="0.2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</row>
    <row r="575" spans="1:27" ht="15.75" customHeight="1" x14ac:dyDescent="0.2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</row>
    <row r="576" spans="1:27" ht="15.75" customHeight="1" x14ac:dyDescent="0.2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</row>
    <row r="577" spans="1:27" ht="15.75" customHeight="1" x14ac:dyDescent="0.2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</row>
    <row r="578" spans="1:27" ht="15.75" customHeight="1" x14ac:dyDescent="0.2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</row>
    <row r="579" spans="1:27" ht="15.75" customHeight="1" x14ac:dyDescent="0.2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</row>
    <row r="580" spans="1:27" ht="15.75" customHeight="1" x14ac:dyDescent="0.2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</row>
    <row r="581" spans="1:27" ht="15.75" customHeight="1" x14ac:dyDescent="0.2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</row>
    <row r="582" spans="1:27" ht="15.75" customHeight="1" x14ac:dyDescent="0.2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</row>
    <row r="583" spans="1:27" ht="15.75" customHeight="1" x14ac:dyDescent="0.2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</row>
    <row r="584" spans="1:27" ht="15.75" customHeight="1" x14ac:dyDescent="0.2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</row>
    <row r="585" spans="1:27" ht="15.75" customHeight="1" x14ac:dyDescent="0.2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</row>
    <row r="586" spans="1:27" ht="15.75" customHeight="1" x14ac:dyDescent="0.2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</row>
    <row r="587" spans="1:27" ht="15.75" customHeight="1" x14ac:dyDescent="0.2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</row>
    <row r="588" spans="1:27" ht="15.75" customHeight="1" x14ac:dyDescent="0.2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</row>
    <row r="589" spans="1:27" ht="15.75" customHeight="1" x14ac:dyDescent="0.2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</row>
    <row r="590" spans="1:27" ht="15.75" customHeight="1" x14ac:dyDescent="0.2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</row>
    <row r="591" spans="1:27" ht="15.75" customHeight="1" x14ac:dyDescent="0.2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</row>
    <row r="592" spans="1:27" ht="15.75" customHeight="1" x14ac:dyDescent="0.2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</row>
    <row r="593" spans="1:27" ht="15.75" customHeight="1" x14ac:dyDescent="0.2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</row>
    <row r="594" spans="1:27" ht="15.75" customHeight="1" x14ac:dyDescent="0.2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</row>
    <row r="595" spans="1:27" ht="15.75" customHeight="1" x14ac:dyDescent="0.2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</row>
    <row r="596" spans="1:27" ht="15.75" customHeight="1" x14ac:dyDescent="0.2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</row>
    <row r="597" spans="1:27" ht="15.75" customHeight="1" x14ac:dyDescent="0.2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</row>
    <row r="598" spans="1:27" ht="15.75" customHeight="1" x14ac:dyDescent="0.2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</row>
    <row r="599" spans="1:27" ht="15.75" customHeight="1" x14ac:dyDescent="0.2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</row>
    <row r="600" spans="1:27" ht="15.75" customHeight="1" x14ac:dyDescent="0.2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</row>
    <row r="601" spans="1:27" ht="15.75" customHeight="1" x14ac:dyDescent="0.2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</row>
    <row r="602" spans="1:27" ht="15.75" customHeight="1" x14ac:dyDescent="0.2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</row>
    <row r="603" spans="1:27" ht="15.75" customHeight="1" x14ac:dyDescent="0.2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</row>
    <row r="604" spans="1:27" ht="15.75" customHeight="1" x14ac:dyDescent="0.2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</row>
    <row r="605" spans="1:27" ht="15.75" customHeight="1" x14ac:dyDescent="0.2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</row>
    <row r="606" spans="1:27" ht="15.75" customHeight="1" x14ac:dyDescent="0.2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</row>
    <row r="607" spans="1:27" ht="15.75" customHeight="1" x14ac:dyDescent="0.2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</row>
    <row r="608" spans="1:27" ht="15.75" customHeight="1" x14ac:dyDescent="0.2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</row>
    <row r="609" spans="1:27" ht="15.75" customHeight="1" x14ac:dyDescent="0.2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</row>
    <row r="610" spans="1:27" ht="15.75" customHeight="1" x14ac:dyDescent="0.2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</row>
    <row r="611" spans="1:27" ht="15.75" customHeight="1" x14ac:dyDescent="0.2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</row>
    <row r="612" spans="1:27" ht="15.75" customHeight="1" x14ac:dyDescent="0.2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</row>
    <row r="613" spans="1:27" ht="15.75" customHeight="1" x14ac:dyDescent="0.2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</row>
    <row r="614" spans="1:27" ht="15.75" customHeight="1" x14ac:dyDescent="0.2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</row>
    <row r="615" spans="1:27" ht="15.75" customHeight="1" x14ac:dyDescent="0.2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</row>
    <row r="616" spans="1:27" ht="15.75" customHeight="1" x14ac:dyDescent="0.2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</row>
    <row r="617" spans="1:27" ht="15.75" customHeight="1" x14ac:dyDescent="0.2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</row>
    <row r="618" spans="1:27" ht="15.75" customHeight="1" x14ac:dyDescent="0.2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</row>
    <row r="619" spans="1:27" ht="15.75" customHeight="1" x14ac:dyDescent="0.2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</row>
    <row r="620" spans="1:27" ht="15.75" customHeight="1" x14ac:dyDescent="0.2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</row>
    <row r="621" spans="1:27" ht="15.75" customHeight="1" x14ac:dyDescent="0.2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</row>
    <row r="622" spans="1:27" ht="15.75" customHeight="1" x14ac:dyDescent="0.2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</row>
    <row r="623" spans="1:27" ht="15.75" customHeight="1" x14ac:dyDescent="0.2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</row>
    <row r="624" spans="1:27" ht="15.75" customHeight="1" x14ac:dyDescent="0.2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</row>
    <row r="625" spans="1:27" ht="15.75" customHeight="1" x14ac:dyDescent="0.2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</row>
    <row r="626" spans="1:27" ht="15.75" customHeight="1" x14ac:dyDescent="0.2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</row>
    <row r="627" spans="1:27" ht="15.75" customHeight="1" x14ac:dyDescent="0.2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</row>
    <row r="628" spans="1:27" ht="15.75" customHeight="1" x14ac:dyDescent="0.2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</row>
    <row r="629" spans="1:27" ht="15.75" customHeight="1" x14ac:dyDescent="0.2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</row>
    <row r="630" spans="1:27" ht="15.75" customHeight="1" x14ac:dyDescent="0.2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</row>
    <row r="631" spans="1:27" ht="15.75" customHeight="1" x14ac:dyDescent="0.2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</row>
    <row r="632" spans="1:27" ht="15.75" customHeight="1" x14ac:dyDescent="0.2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</row>
    <row r="633" spans="1:27" ht="15.75" customHeight="1" x14ac:dyDescent="0.2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</row>
    <row r="634" spans="1:27" ht="15.75" customHeight="1" x14ac:dyDescent="0.2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</row>
    <row r="635" spans="1:27" ht="15.75" customHeight="1" x14ac:dyDescent="0.2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</row>
    <row r="636" spans="1:27" ht="15.75" customHeight="1" x14ac:dyDescent="0.2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</row>
    <row r="637" spans="1:27" ht="15.75" customHeight="1" x14ac:dyDescent="0.2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</row>
    <row r="638" spans="1:27" ht="15.75" customHeight="1" x14ac:dyDescent="0.2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</row>
    <row r="639" spans="1:27" ht="15.75" customHeight="1" x14ac:dyDescent="0.2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</row>
    <row r="640" spans="1:27" ht="15.75" customHeight="1" x14ac:dyDescent="0.2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</row>
    <row r="641" spans="1:27" ht="15.75" customHeight="1" x14ac:dyDescent="0.2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</row>
    <row r="642" spans="1:27" ht="15.75" customHeight="1" x14ac:dyDescent="0.2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</row>
    <row r="643" spans="1:27" ht="15.75" customHeight="1" x14ac:dyDescent="0.2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</row>
    <row r="644" spans="1:27" ht="15.75" customHeight="1" x14ac:dyDescent="0.2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</row>
    <row r="645" spans="1:27" ht="15.75" customHeight="1" x14ac:dyDescent="0.2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</row>
    <row r="646" spans="1:27" ht="15.75" customHeight="1" x14ac:dyDescent="0.2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</row>
    <row r="647" spans="1:27" ht="15.75" customHeight="1" x14ac:dyDescent="0.2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</row>
    <row r="648" spans="1:27" ht="15.75" customHeight="1" x14ac:dyDescent="0.2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</row>
    <row r="649" spans="1:27" ht="15.75" customHeight="1" x14ac:dyDescent="0.2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</row>
    <row r="650" spans="1:27" ht="15.75" customHeight="1" x14ac:dyDescent="0.2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</row>
    <row r="651" spans="1:27" ht="15.75" customHeight="1" x14ac:dyDescent="0.2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</row>
    <row r="652" spans="1:27" ht="15.75" customHeight="1" x14ac:dyDescent="0.2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</row>
    <row r="653" spans="1:27" ht="15.75" customHeight="1" x14ac:dyDescent="0.2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</row>
    <row r="654" spans="1:27" ht="15.75" customHeight="1" x14ac:dyDescent="0.2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</row>
    <row r="655" spans="1:27" ht="15.75" customHeight="1" x14ac:dyDescent="0.2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</row>
    <row r="656" spans="1:27" ht="15.75" customHeight="1" x14ac:dyDescent="0.2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</row>
    <row r="657" spans="1:27" ht="15.75" customHeight="1" x14ac:dyDescent="0.2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</row>
    <row r="658" spans="1:27" ht="15.75" customHeight="1" x14ac:dyDescent="0.2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</row>
    <row r="659" spans="1:27" ht="15.75" customHeight="1" x14ac:dyDescent="0.2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</row>
    <row r="660" spans="1:27" ht="15.75" customHeight="1" x14ac:dyDescent="0.2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</row>
    <row r="661" spans="1:27" ht="15.75" customHeight="1" x14ac:dyDescent="0.2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</row>
    <row r="662" spans="1:27" ht="15.75" customHeight="1" x14ac:dyDescent="0.2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</row>
    <row r="663" spans="1:27" ht="15.75" customHeight="1" x14ac:dyDescent="0.2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</row>
    <row r="664" spans="1:27" ht="15.75" customHeight="1" x14ac:dyDescent="0.2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</row>
    <row r="665" spans="1:27" ht="15.75" customHeight="1" x14ac:dyDescent="0.2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</row>
    <row r="666" spans="1:27" ht="15.75" customHeight="1" x14ac:dyDescent="0.2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</row>
    <row r="667" spans="1:27" ht="15.75" customHeight="1" x14ac:dyDescent="0.2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</row>
    <row r="668" spans="1:27" ht="15.75" customHeight="1" x14ac:dyDescent="0.2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</row>
    <row r="669" spans="1:27" ht="15.75" customHeight="1" x14ac:dyDescent="0.2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</row>
    <row r="670" spans="1:27" ht="15.75" customHeight="1" x14ac:dyDescent="0.2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</row>
    <row r="671" spans="1:27" ht="15.75" customHeight="1" x14ac:dyDescent="0.2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</row>
    <row r="672" spans="1:27" ht="15.75" customHeight="1" x14ac:dyDescent="0.2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</row>
    <row r="673" spans="1:27" ht="15.75" customHeight="1" x14ac:dyDescent="0.2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</row>
    <row r="674" spans="1:27" ht="15.75" customHeight="1" x14ac:dyDescent="0.2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</row>
    <row r="675" spans="1:27" ht="15.75" customHeight="1" x14ac:dyDescent="0.2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</row>
    <row r="676" spans="1:27" ht="15.75" customHeight="1" x14ac:dyDescent="0.2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</row>
    <row r="677" spans="1:27" ht="15.75" customHeight="1" x14ac:dyDescent="0.2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</row>
    <row r="678" spans="1:27" ht="15.75" customHeight="1" x14ac:dyDescent="0.2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</row>
    <row r="679" spans="1:27" ht="15.75" customHeight="1" x14ac:dyDescent="0.2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</row>
    <row r="680" spans="1:27" ht="15.75" customHeight="1" x14ac:dyDescent="0.2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</row>
    <row r="681" spans="1:27" ht="15.75" customHeight="1" x14ac:dyDescent="0.2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</row>
    <row r="682" spans="1:27" ht="15.75" customHeight="1" x14ac:dyDescent="0.2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</row>
    <row r="683" spans="1:27" ht="15.75" customHeight="1" x14ac:dyDescent="0.2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</row>
    <row r="684" spans="1:27" ht="15.75" customHeight="1" x14ac:dyDescent="0.2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</row>
    <row r="685" spans="1:27" ht="15.75" customHeight="1" x14ac:dyDescent="0.2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</row>
    <row r="686" spans="1:27" ht="15.75" customHeight="1" x14ac:dyDescent="0.2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</row>
    <row r="687" spans="1:27" ht="15.75" customHeight="1" x14ac:dyDescent="0.2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</row>
    <row r="688" spans="1:27" ht="15.75" customHeight="1" x14ac:dyDescent="0.2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</row>
    <row r="689" spans="1:27" ht="15.75" customHeight="1" x14ac:dyDescent="0.2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</row>
    <row r="690" spans="1:27" ht="15.75" customHeight="1" x14ac:dyDescent="0.2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</row>
    <row r="691" spans="1:27" ht="15.75" customHeight="1" x14ac:dyDescent="0.2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</row>
    <row r="692" spans="1:27" ht="15.75" customHeight="1" x14ac:dyDescent="0.2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</row>
    <row r="693" spans="1:27" ht="15.75" customHeight="1" x14ac:dyDescent="0.2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</row>
    <row r="694" spans="1:27" ht="15.75" customHeight="1" x14ac:dyDescent="0.2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</row>
    <row r="695" spans="1:27" ht="15.75" customHeight="1" x14ac:dyDescent="0.2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</row>
    <row r="696" spans="1:27" ht="15.75" customHeight="1" x14ac:dyDescent="0.2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</row>
    <row r="697" spans="1:27" ht="15.75" customHeight="1" x14ac:dyDescent="0.2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</row>
    <row r="698" spans="1:27" ht="15.75" customHeight="1" x14ac:dyDescent="0.2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</row>
    <row r="699" spans="1:27" ht="15.75" customHeight="1" x14ac:dyDescent="0.2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</row>
    <row r="700" spans="1:27" ht="15.75" customHeight="1" x14ac:dyDescent="0.2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</row>
    <row r="701" spans="1:27" ht="15.75" customHeight="1" x14ac:dyDescent="0.2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</row>
    <row r="702" spans="1:27" ht="15.75" customHeight="1" x14ac:dyDescent="0.2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</row>
    <row r="703" spans="1:27" ht="15.75" customHeight="1" x14ac:dyDescent="0.2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</row>
    <row r="704" spans="1:27" ht="15.75" customHeight="1" x14ac:dyDescent="0.2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</row>
    <row r="705" spans="1:27" ht="15.75" customHeight="1" x14ac:dyDescent="0.2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</row>
    <row r="706" spans="1:27" ht="15.75" customHeight="1" x14ac:dyDescent="0.2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</row>
    <row r="707" spans="1:27" ht="15.75" customHeight="1" x14ac:dyDescent="0.2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</row>
    <row r="708" spans="1:27" ht="15.75" customHeight="1" x14ac:dyDescent="0.2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</row>
    <row r="709" spans="1:27" ht="15.75" customHeight="1" x14ac:dyDescent="0.2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</row>
    <row r="710" spans="1:27" ht="15.75" customHeight="1" x14ac:dyDescent="0.2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</row>
    <row r="711" spans="1:27" ht="15.75" customHeight="1" x14ac:dyDescent="0.2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</row>
    <row r="712" spans="1:27" ht="15.75" customHeight="1" x14ac:dyDescent="0.2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</row>
    <row r="713" spans="1:27" ht="15.75" customHeight="1" x14ac:dyDescent="0.2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</row>
    <row r="714" spans="1:27" ht="15.75" customHeight="1" x14ac:dyDescent="0.2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</row>
    <row r="715" spans="1:27" ht="15.75" customHeight="1" x14ac:dyDescent="0.2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</row>
    <row r="716" spans="1:27" ht="15.75" customHeight="1" x14ac:dyDescent="0.2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</row>
    <row r="717" spans="1:27" ht="15.75" customHeight="1" x14ac:dyDescent="0.2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</row>
    <row r="718" spans="1:27" ht="15.75" customHeight="1" x14ac:dyDescent="0.2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</row>
    <row r="719" spans="1:27" ht="15.75" customHeight="1" x14ac:dyDescent="0.2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</row>
    <row r="720" spans="1:27" ht="15.75" customHeight="1" x14ac:dyDescent="0.2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</row>
    <row r="721" spans="1:27" ht="15.75" customHeight="1" x14ac:dyDescent="0.2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</row>
    <row r="722" spans="1:27" ht="15.75" customHeight="1" x14ac:dyDescent="0.2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</row>
    <row r="723" spans="1:27" ht="15.75" customHeight="1" x14ac:dyDescent="0.2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</row>
    <row r="724" spans="1:27" ht="15.75" customHeight="1" x14ac:dyDescent="0.2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</row>
    <row r="725" spans="1:27" ht="15.75" customHeight="1" x14ac:dyDescent="0.2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</row>
    <row r="726" spans="1:27" ht="15.75" customHeight="1" x14ac:dyDescent="0.2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</row>
    <row r="727" spans="1:27" ht="15.75" customHeight="1" x14ac:dyDescent="0.2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</row>
    <row r="728" spans="1:27" ht="15.75" customHeight="1" x14ac:dyDescent="0.2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</row>
    <row r="729" spans="1:27" ht="15.75" customHeight="1" x14ac:dyDescent="0.2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</row>
    <row r="730" spans="1:27" ht="15.75" customHeight="1" x14ac:dyDescent="0.2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</row>
    <row r="731" spans="1:27" ht="15.75" customHeight="1" x14ac:dyDescent="0.2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</row>
    <row r="732" spans="1:27" ht="15.75" customHeight="1" x14ac:dyDescent="0.2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</row>
    <row r="733" spans="1:27" ht="15.75" customHeight="1" x14ac:dyDescent="0.2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</row>
    <row r="734" spans="1:27" ht="15.75" customHeight="1" x14ac:dyDescent="0.2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</row>
    <row r="735" spans="1:27" ht="15.75" customHeight="1" x14ac:dyDescent="0.2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</row>
    <row r="736" spans="1:27" ht="15.75" customHeight="1" x14ac:dyDescent="0.2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</row>
    <row r="737" spans="1:27" ht="15.75" customHeight="1" x14ac:dyDescent="0.2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</row>
    <row r="738" spans="1:27" ht="15.75" customHeight="1" x14ac:dyDescent="0.2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</row>
    <row r="739" spans="1:27" ht="15.75" customHeight="1" x14ac:dyDescent="0.2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</row>
    <row r="740" spans="1:27" ht="15.75" customHeight="1" x14ac:dyDescent="0.2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</row>
    <row r="741" spans="1:27" ht="15.75" customHeight="1" x14ac:dyDescent="0.2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</row>
    <row r="742" spans="1:27" ht="15.75" customHeight="1" x14ac:dyDescent="0.2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</row>
    <row r="743" spans="1:27" ht="15.75" customHeight="1" x14ac:dyDescent="0.2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</row>
    <row r="744" spans="1:27" ht="15.75" customHeight="1" x14ac:dyDescent="0.2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</row>
    <row r="745" spans="1:27" ht="15.75" customHeight="1" x14ac:dyDescent="0.2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</row>
    <row r="746" spans="1:27" ht="15.75" customHeight="1" x14ac:dyDescent="0.2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</row>
    <row r="747" spans="1:27" ht="15.75" customHeight="1" x14ac:dyDescent="0.2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</row>
    <row r="748" spans="1:27" ht="15.75" customHeight="1" x14ac:dyDescent="0.2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</row>
    <row r="749" spans="1:27" ht="15.75" customHeight="1" x14ac:dyDescent="0.2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</row>
    <row r="750" spans="1:27" ht="15.75" customHeight="1" x14ac:dyDescent="0.2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</row>
    <row r="751" spans="1:27" ht="15.75" customHeight="1" x14ac:dyDescent="0.2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</row>
    <row r="752" spans="1:27" ht="15.75" customHeight="1" x14ac:dyDescent="0.2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</row>
    <row r="753" spans="1:27" ht="15.75" customHeight="1" x14ac:dyDescent="0.2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</row>
    <row r="754" spans="1:27" ht="15.75" customHeight="1" x14ac:dyDescent="0.2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</row>
    <row r="755" spans="1:27" ht="15.75" customHeight="1" x14ac:dyDescent="0.2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</row>
    <row r="756" spans="1:27" ht="15.75" customHeight="1" x14ac:dyDescent="0.2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</row>
    <row r="757" spans="1:27" ht="15.75" customHeight="1" x14ac:dyDescent="0.2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</row>
    <row r="758" spans="1:27" ht="15.75" customHeight="1" x14ac:dyDescent="0.2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</row>
    <row r="759" spans="1:27" ht="15.75" customHeight="1" x14ac:dyDescent="0.2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</row>
    <row r="760" spans="1:27" ht="15.75" customHeight="1" x14ac:dyDescent="0.2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</row>
    <row r="761" spans="1:27" ht="15.75" customHeight="1" x14ac:dyDescent="0.2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</row>
    <row r="762" spans="1:27" ht="15.75" customHeight="1" x14ac:dyDescent="0.2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</row>
    <row r="763" spans="1:27" ht="15.75" customHeight="1" x14ac:dyDescent="0.2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</row>
    <row r="764" spans="1:27" ht="15.75" customHeight="1" x14ac:dyDescent="0.2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</row>
    <row r="765" spans="1:27" ht="15.75" customHeight="1" x14ac:dyDescent="0.2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</row>
    <row r="766" spans="1:27" ht="15.75" customHeight="1" x14ac:dyDescent="0.2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</row>
    <row r="767" spans="1:27" ht="15.75" customHeight="1" x14ac:dyDescent="0.2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</row>
    <row r="768" spans="1:27" ht="15.75" customHeight="1" x14ac:dyDescent="0.2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</row>
    <row r="769" spans="1:27" ht="15.75" customHeight="1" x14ac:dyDescent="0.2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</row>
    <row r="770" spans="1:27" ht="15.75" customHeight="1" x14ac:dyDescent="0.2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</row>
    <row r="771" spans="1:27" ht="15.75" customHeight="1" x14ac:dyDescent="0.2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</row>
    <row r="772" spans="1:27" ht="15.75" customHeight="1" x14ac:dyDescent="0.2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</row>
    <row r="773" spans="1:27" ht="15.75" customHeight="1" x14ac:dyDescent="0.2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</row>
    <row r="774" spans="1:27" ht="15.75" customHeight="1" x14ac:dyDescent="0.2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</row>
    <row r="775" spans="1:27" ht="15.75" customHeight="1" x14ac:dyDescent="0.2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</row>
    <row r="776" spans="1:27" ht="15.75" customHeight="1" x14ac:dyDescent="0.2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</row>
    <row r="777" spans="1:27" ht="15.75" customHeight="1" x14ac:dyDescent="0.2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</row>
    <row r="778" spans="1:27" ht="15.75" customHeight="1" x14ac:dyDescent="0.2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</row>
    <row r="779" spans="1:27" ht="15.75" customHeight="1" x14ac:dyDescent="0.2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</row>
    <row r="780" spans="1:27" ht="15.75" customHeight="1" x14ac:dyDescent="0.2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</row>
    <row r="781" spans="1:27" ht="15.75" customHeight="1" x14ac:dyDescent="0.2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</row>
    <row r="782" spans="1:27" ht="15.75" customHeight="1" x14ac:dyDescent="0.2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</row>
    <row r="783" spans="1:27" ht="15.75" customHeight="1" x14ac:dyDescent="0.2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</row>
    <row r="784" spans="1:27" ht="15.75" customHeight="1" x14ac:dyDescent="0.2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</row>
    <row r="785" spans="1:27" ht="15.75" customHeight="1" x14ac:dyDescent="0.2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</row>
    <row r="786" spans="1:27" ht="15.75" customHeight="1" x14ac:dyDescent="0.2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</row>
    <row r="787" spans="1:27" ht="15.75" customHeight="1" x14ac:dyDescent="0.2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</row>
    <row r="788" spans="1:27" ht="15.75" customHeight="1" x14ac:dyDescent="0.2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</row>
    <row r="789" spans="1:27" ht="15.75" customHeight="1" x14ac:dyDescent="0.2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</row>
    <row r="790" spans="1:27" ht="15.75" customHeight="1" x14ac:dyDescent="0.2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</row>
    <row r="791" spans="1:27" ht="15.75" customHeight="1" x14ac:dyDescent="0.2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</row>
    <row r="792" spans="1:27" ht="15.75" customHeight="1" x14ac:dyDescent="0.2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</row>
    <row r="793" spans="1:27" ht="15.75" customHeight="1" x14ac:dyDescent="0.2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</row>
    <row r="794" spans="1:27" ht="15.75" customHeight="1" x14ac:dyDescent="0.2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</row>
    <row r="795" spans="1:27" ht="15.75" customHeight="1" x14ac:dyDescent="0.2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</row>
    <row r="796" spans="1:27" ht="15.75" customHeight="1" x14ac:dyDescent="0.2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</row>
    <row r="797" spans="1:27" ht="15.75" customHeight="1" x14ac:dyDescent="0.2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</row>
    <row r="798" spans="1:27" ht="15.75" customHeight="1" x14ac:dyDescent="0.2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</row>
    <row r="799" spans="1:27" ht="15.75" customHeight="1" x14ac:dyDescent="0.2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</row>
    <row r="800" spans="1:27" ht="15.75" customHeight="1" x14ac:dyDescent="0.2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</row>
    <row r="801" spans="1:27" ht="15.75" customHeight="1" x14ac:dyDescent="0.2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</row>
    <row r="802" spans="1:27" ht="15.75" customHeight="1" x14ac:dyDescent="0.2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</row>
    <row r="803" spans="1:27" ht="15.75" customHeight="1" x14ac:dyDescent="0.2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</row>
    <row r="804" spans="1:27" ht="15.75" customHeight="1" x14ac:dyDescent="0.2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</row>
    <row r="805" spans="1:27" ht="15.75" customHeight="1" x14ac:dyDescent="0.2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</row>
    <row r="806" spans="1:27" ht="15.75" customHeight="1" x14ac:dyDescent="0.2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</row>
    <row r="807" spans="1:27" ht="15.75" customHeight="1" x14ac:dyDescent="0.2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</row>
    <row r="808" spans="1:27" ht="15.75" customHeight="1" x14ac:dyDescent="0.2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</row>
    <row r="809" spans="1:27" ht="15.75" customHeight="1" x14ac:dyDescent="0.2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</row>
    <row r="810" spans="1:27" ht="15.75" customHeight="1" x14ac:dyDescent="0.2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</row>
    <row r="811" spans="1:27" ht="15.75" customHeight="1" x14ac:dyDescent="0.2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</row>
    <row r="812" spans="1:27" ht="15.75" customHeight="1" x14ac:dyDescent="0.2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</row>
    <row r="813" spans="1:27" ht="15.75" customHeight="1" x14ac:dyDescent="0.2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</row>
    <row r="814" spans="1:27" ht="15.75" customHeight="1" x14ac:dyDescent="0.2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</row>
    <row r="815" spans="1:27" ht="15.75" customHeight="1" x14ac:dyDescent="0.2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</row>
    <row r="816" spans="1:27" ht="15.75" customHeight="1" x14ac:dyDescent="0.2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</row>
    <row r="817" spans="1:27" ht="15.75" customHeight="1" x14ac:dyDescent="0.2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</row>
    <row r="818" spans="1:27" ht="15.75" customHeight="1" x14ac:dyDescent="0.2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</row>
    <row r="819" spans="1:27" ht="15.75" customHeight="1" x14ac:dyDescent="0.2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</row>
    <row r="820" spans="1:27" ht="15.75" customHeight="1" x14ac:dyDescent="0.2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</row>
    <row r="821" spans="1:27" ht="15.75" customHeight="1" x14ac:dyDescent="0.2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</row>
    <row r="822" spans="1:27" ht="15.75" customHeight="1" x14ac:dyDescent="0.2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</row>
    <row r="823" spans="1:27" ht="15.75" customHeight="1" x14ac:dyDescent="0.2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</row>
    <row r="824" spans="1:27" ht="15.75" customHeight="1" x14ac:dyDescent="0.2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</row>
    <row r="825" spans="1:27" ht="15.75" customHeight="1" x14ac:dyDescent="0.2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</row>
    <row r="826" spans="1:27" ht="15.75" customHeight="1" x14ac:dyDescent="0.2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</row>
    <row r="827" spans="1:27" ht="15.75" customHeight="1" x14ac:dyDescent="0.2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</row>
    <row r="828" spans="1:27" ht="15.75" customHeight="1" x14ac:dyDescent="0.2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</row>
    <row r="829" spans="1:27" ht="15.75" customHeight="1" x14ac:dyDescent="0.2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</row>
    <row r="830" spans="1:27" ht="15.75" customHeight="1" x14ac:dyDescent="0.2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</row>
    <row r="831" spans="1:27" ht="15.75" customHeight="1" x14ac:dyDescent="0.2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</row>
    <row r="832" spans="1:27" ht="15.75" customHeight="1" x14ac:dyDescent="0.2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</row>
    <row r="833" spans="1:27" ht="15.75" customHeight="1" x14ac:dyDescent="0.2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</row>
    <row r="834" spans="1:27" ht="15.75" customHeight="1" x14ac:dyDescent="0.2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</row>
    <row r="835" spans="1:27" ht="15.75" customHeight="1" x14ac:dyDescent="0.2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</row>
    <row r="836" spans="1:27" ht="15.75" customHeight="1" x14ac:dyDescent="0.2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</row>
    <row r="837" spans="1:27" ht="15.75" customHeight="1" x14ac:dyDescent="0.2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</row>
    <row r="838" spans="1:27" ht="15.75" customHeight="1" x14ac:dyDescent="0.2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</row>
    <row r="839" spans="1:27" ht="15.75" customHeight="1" x14ac:dyDescent="0.2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</row>
    <row r="840" spans="1:27" ht="15.75" customHeight="1" x14ac:dyDescent="0.2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</row>
    <row r="841" spans="1:27" ht="15.75" customHeight="1" x14ac:dyDescent="0.2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</row>
    <row r="842" spans="1:27" ht="15.75" customHeight="1" x14ac:dyDescent="0.2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</row>
    <row r="843" spans="1:27" ht="15.75" customHeight="1" x14ac:dyDescent="0.2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</row>
    <row r="844" spans="1:27" ht="15.75" customHeight="1" x14ac:dyDescent="0.2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</row>
    <row r="845" spans="1:27" ht="15.75" customHeight="1" x14ac:dyDescent="0.2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</row>
    <row r="846" spans="1:27" ht="15.75" customHeight="1" x14ac:dyDescent="0.2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</row>
    <row r="847" spans="1:27" ht="15.75" customHeight="1" x14ac:dyDescent="0.2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</row>
    <row r="848" spans="1:27" ht="15.75" customHeight="1" x14ac:dyDescent="0.2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</row>
    <row r="849" spans="1:27" ht="15.75" customHeight="1" x14ac:dyDescent="0.2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</row>
    <row r="850" spans="1:27" ht="15.75" customHeight="1" x14ac:dyDescent="0.2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</row>
    <row r="851" spans="1:27" ht="15.75" customHeight="1" x14ac:dyDescent="0.2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</row>
    <row r="852" spans="1:27" ht="15.75" customHeight="1" x14ac:dyDescent="0.2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</row>
    <row r="853" spans="1:27" ht="15.75" customHeight="1" x14ac:dyDescent="0.2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</row>
    <row r="854" spans="1:27" ht="15.75" customHeight="1" x14ac:dyDescent="0.2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</row>
    <row r="855" spans="1:27" ht="15.75" customHeight="1" x14ac:dyDescent="0.2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</row>
    <row r="856" spans="1:27" ht="15.75" customHeight="1" x14ac:dyDescent="0.2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</row>
    <row r="857" spans="1:27" ht="15.75" customHeight="1" x14ac:dyDescent="0.2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</row>
    <row r="858" spans="1:27" ht="15.75" customHeight="1" x14ac:dyDescent="0.2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</row>
    <row r="859" spans="1:27" ht="15.75" customHeight="1" x14ac:dyDescent="0.2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</row>
    <row r="860" spans="1:27" ht="15.75" customHeight="1" x14ac:dyDescent="0.2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</row>
    <row r="861" spans="1:27" ht="15.75" customHeight="1" x14ac:dyDescent="0.2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</row>
    <row r="862" spans="1:27" ht="15.75" customHeight="1" x14ac:dyDescent="0.2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</row>
    <row r="863" spans="1:27" ht="15.75" customHeight="1" x14ac:dyDescent="0.2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</row>
    <row r="864" spans="1:27" ht="15.75" customHeight="1" x14ac:dyDescent="0.2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</row>
    <row r="865" spans="1:27" ht="15.75" customHeight="1" x14ac:dyDescent="0.2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</row>
    <row r="866" spans="1:27" ht="15.75" customHeight="1" x14ac:dyDescent="0.2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</row>
    <row r="867" spans="1:27" ht="15.75" customHeight="1" x14ac:dyDescent="0.2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</row>
    <row r="868" spans="1:27" ht="15.75" customHeight="1" x14ac:dyDescent="0.2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</row>
    <row r="869" spans="1:27" ht="15.75" customHeight="1" x14ac:dyDescent="0.2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</row>
    <row r="870" spans="1:27" ht="15.75" customHeight="1" x14ac:dyDescent="0.2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</row>
    <row r="871" spans="1:27" ht="15.75" customHeight="1" x14ac:dyDescent="0.2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</row>
    <row r="872" spans="1:27" ht="15.75" customHeight="1" x14ac:dyDescent="0.2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</row>
    <row r="873" spans="1:27" ht="15.75" customHeight="1" x14ac:dyDescent="0.2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</row>
    <row r="874" spans="1:27" ht="15.75" customHeight="1" x14ac:dyDescent="0.2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</row>
    <row r="875" spans="1:27" ht="15.75" customHeight="1" x14ac:dyDescent="0.2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</row>
    <row r="876" spans="1:27" ht="15.75" customHeight="1" x14ac:dyDescent="0.2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</row>
    <row r="877" spans="1:27" ht="15.75" customHeight="1" x14ac:dyDescent="0.2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</row>
    <row r="878" spans="1:27" ht="15.75" customHeight="1" x14ac:dyDescent="0.2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</row>
    <row r="879" spans="1:27" ht="15.75" customHeight="1" x14ac:dyDescent="0.2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</row>
    <row r="880" spans="1:27" ht="15.75" customHeight="1" x14ac:dyDescent="0.2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</row>
    <row r="881" spans="1:27" ht="15.75" customHeight="1" x14ac:dyDescent="0.2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</row>
    <row r="882" spans="1:27" ht="15.75" customHeight="1" x14ac:dyDescent="0.2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</row>
    <row r="883" spans="1:27" ht="15.75" customHeight="1" x14ac:dyDescent="0.2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</row>
    <row r="884" spans="1:27" ht="15.75" customHeight="1" x14ac:dyDescent="0.2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</row>
    <row r="885" spans="1:27" ht="15.75" customHeight="1" x14ac:dyDescent="0.2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</row>
    <row r="886" spans="1:27" ht="15.75" customHeight="1" x14ac:dyDescent="0.2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</row>
    <row r="887" spans="1:27" ht="15.75" customHeight="1" x14ac:dyDescent="0.2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</row>
    <row r="888" spans="1:27" ht="15.75" customHeight="1" x14ac:dyDescent="0.2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</row>
    <row r="889" spans="1:27" ht="15.75" customHeight="1" x14ac:dyDescent="0.2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</row>
    <row r="890" spans="1:27" ht="15.75" customHeight="1" x14ac:dyDescent="0.2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</row>
    <row r="891" spans="1:27" ht="15.75" customHeight="1" x14ac:dyDescent="0.2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</row>
    <row r="892" spans="1:27" ht="15.75" customHeight="1" x14ac:dyDescent="0.2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</row>
    <row r="893" spans="1:27" ht="15.75" customHeight="1" x14ac:dyDescent="0.2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</row>
    <row r="894" spans="1:27" ht="15.75" customHeight="1" x14ac:dyDescent="0.2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</row>
    <row r="895" spans="1:27" ht="15.75" customHeight="1" x14ac:dyDescent="0.2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</row>
    <row r="896" spans="1:27" ht="15.75" customHeight="1" x14ac:dyDescent="0.2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</row>
    <row r="897" spans="1:27" ht="15.75" customHeight="1" x14ac:dyDescent="0.2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</row>
    <row r="898" spans="1:27" ht="15.75" customHeight="1" x14ac:dyDescent="0.2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</row>
    <row r="899" spans="1:27" ht="15.75" customHeight="1" x14ac:dyDescent="0.2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</row>
    <row r="900" spans="1:27" ht="15.75" customHeight="1" x14ac:dyDescent="0.2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</row>
    <row r="901" spans="1:27" ht="15.75" customHeight="1" x14ac:dyDescent="0.2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</row>
    <row r="902" spans="1:27" ht="15.75" customHeight="1" x14ac:dyDescent="0.2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</row>
    <row r="903" spans="1:27" ht="15.75" customHeight="1" x14ac:dyDescent="0.2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</row>
    <row r="904" spans="1:27" ht="15.75" customHeight="1" x14ac:dyDescent="0.2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</row>
    <row r="905" spans="1:27" ht="15.75" customHeight="1" x14ac:dyDescent="0.2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</row>
    <row r="906" spans="1:27" ht="15.75" customHeight="1" x14ac:dyDescent="0.2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</row>
    <row r="907" spans="1:27" ht="15.75" customHeight="1" x14ac:dyDescent="0.2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</row>
    <row r="908" spans="1:27" ht="15.75" customHeight="1" x14ac:dyDescent="0.2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</row>
    <row r="909" spans="1:27" ht="15.75" customHeight="1" x14ac:dyDescent="0.2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</row>
    <row r="910" spans="1:27" ht="15.75" customHeight="1" x14ac:dyDescent="0.2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</row>
    <row r="911" spans="1:27" ht="15.75" customHeight="1" x14ac:dyDescent="0.2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</row>
    <row r="912" spans="1:27" ht="15.75" customHeight="1" x14ac:dyDescent="0.2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</row>
    <row r="913" spans="1:27" ht="15.75" customHeight="1" x14ac:dyDescent="0.2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</row>
    <row r="914" spans="1:27" ht="15.75" customHeight="1" x14ac:dyDescent="0.2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</row>
    <row r="915" spans="1:27" ht="15.75" customHeight="1" x14ac:dyDescent="0.2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</row>
    <row r="916" spans="1:27" ht="15.75" customHeight="1" x14ac:dyDescent="0.2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</row>
    <row r="917" spans="1:27" ht="15.75" customHeight="1" x14ac:dyDescent="0.2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</row>
    <row r="918" spans="1:27" ht="15.75" customHeight="1" x14ac:dyDescent="0.2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</row>
    <row r="919" spans="1:27" ht="15.75" customHeight="1" x14ac:dyDescent="0.2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</row>
    <row r="920" spans="1:27" ht="15.75" customHeight="1" x14ac:dyDescent="0.2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</row>
    <row r="921" spans="1:27" ht="15.75" customHeight="1" x14ac:dyDescent="0.2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</row>
    <row r="922" spans="1:27" ht="15.75" customHeight="1" x14ac:dyDescent="0.2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</row>
    <row r="923" spans="1:27" ht="15.75" customHeight="1" x14ac:dyDescent="0.2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</row>
    <row r="924" spans="1:27" ht="15.75" customHeight="1" x14ac:dyDescent="0.2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</row>
    <row r="925" spans="1:27" ht="15.75" customHeight="1" x14ac:dyDescent="0.2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</row>
    <row r="926" spans="1:27" ht="15.75" customHeight="1" x14ac:dyDescent="0.2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</row>
    <row r="927" spans="1:27" ht="15.75" customHeight="1" x14ac:dyDescent="0.2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</row>
    <row r="928" spans="1:27" ht="15.75" customHeight="1" x14ac:dyDescent="0.2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</row>
    <row r="929" spans="1:27" ht="15.75" customHeight="1" x14ac:dyDescent="0.2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</row>
    <row r="930" spans="1:27" ht="15.75" customHeight="1" x14ac:dyDescent="0.2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</row>
    <row r="931" spans="1:27" ht="15.75" customHeight="1" x14ac:dyDescent="0.2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</row>
    <row r="932" spans="1:27" ht="15.75" customHeight="1" x14ac:dyDescent="0.2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</row>
    <row r="933" spans="1:27" ht="15.75" customHeight="1" x14ac:dyDescent="0.2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</row>
    <row r="934" spans="1:27" ht="15.75" customHeight="1" x14ac:dyDescent="0.2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</row>
    <row r="935" spans="1:27" ht="15.75" customHeight="1" x14ac:dyDescent="0.2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</row>
    <row r="936" spans="1:27" ht="15.75" customHeight="1" x14ac:dyDescent="0.2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</row>
    <row r="937" spans="1:27" ht="15.75" customHeight="1" x14ac:dyDescent="0.2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</row>
    <row r="938" spans="1:27" ht="15.75" customHeight="1" x14ac:dyDescent="0.2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</row>
    <row r="939" spans="1:27" ht="15.75" customHeight="1" x14ac:dyDescent="0.2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</row>
    <row r="940" spans="1:27" ht="15.75" customHeight="1" x14ac:dyDescent="0.2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</row>
    <row r="941" spans="1:27" ht="15.75" customHeight="1" x14ac:dyDescent="0.2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</row>
    <row r="942" spans="1:27" ht="15.75" customHeight="1" x14ac:dyDescent="0.2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</row>
    <row r="943" spans="1:27" ht="15.75" customHeight="1" x14ac:dyDescent="0.2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</row>
    <row r="944" spans="1:27" ht="15.75" customHeight="1" x14ac:dyDescent="0.2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</row>
    <row r="945" spans="1:27" ht="15.75" customHeight="1" x14ac:dyDescent="0.2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</row>
    <row r="946" spans="1:27" ht="15.75" customHeight="1" x14ac:dyDescent="0.2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</row>
    <row r="947" spans="1:27" ht="15.75" customHeight="1" x14ac:dyDescent="0.2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</row>
    <row r="948" spans="1:27" ht="15.75" customHeight="1" x14ac:dyDescent="0.2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</row>
    <row r="949" spans="1:27" ht="15.75" customHeight="1" x14ac:dyDescent="0.2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</row>
    <row r="950" spans="1:27" ht="15.75" customHeight="1" x14ac:dyDescent="0.2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</row>
    <row r="951" spans="1:27" ht="15.75" customHeight="1" x14ac:dyDescent="0.2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</row>
    <row r="952" spans="1:27" ht="15.75" customHeight="1" x14ac:dyDescent="0.2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</row>
    <row r="953" spans="1:27" ht="15.75" customHeight="1" x14ac:dyDescent="0.2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</row>
    <row r="954" spans="1:27" ht="15.75" customHeight="1" x14ac:dyDescent="0.2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</row>
    <row r="955" spans="1:27" ht="15.75" customHeight="1" x14ac:dyDescent="0.2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</row>
    <row r="956" spans="1:27" ht="15.75" customHeight="1" x14ac:dyDescent="0.2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</row>
    <row r="957" spans="1:27" ht="15.75" customHeight="1" x14ac:dyDescent="0.2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</row>
    <row r="958" spans="1:27" ht="15.75" customHeight="1" x14ac:dyDescent="0.2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</row>
    <row r="959" spans="1:27" ht="15.75" customHeight="1" x14ac:dyDescent="0.2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</row>
    <row r="960" spans="1:27" ht="15.75" customHeight="1" x14ac:dyDescent="0.2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</row>
    <row r="961" spans="1:27" ht="15.75" customHeight="1" x14ac:dyDescent="0.2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</row>
    <row r="962" spans="1:27" ht="15.75" customHeight="1" x14ac:dyDescent="0.2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</row>
    <row r="963" spans="1:27" ht="15.75" customHeight="1" x14ac:dyDescent="0.2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</row>
    <row r="964" spans="1:27" ht="15.75" customHeight="1" x14ac:dyDescent="0.2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</row>
    <row r="965" spans="1:27" ht="15.75" customHeight="1" x14ac:dyDescent="0.2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</row>
    <row r="966" spans="1:27" ht="15.75" customHeight="1" x14ac:dyDescent="0.2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</row>
    <row r="967" spans="1:27" ht="15.75" customHeight="1" x14ac:dyDescent="0.2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</row>
    <row r="968" spans="1:27" ht="15.75" customHeight="1" x14ac:dyDescent="0.2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</row>
    <row r="969" spans="1:27" ht="15.75" customHeight="1" x14ac:dyDescent="0.2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</row>
    <row r="970" spans="1:27" ht="15.75" customHeight="1" x14ac:dyDescent="0.2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</row>
    <row r="971" spans="1:27" ht="15.75" customHeight="1" x14ac:dyDescent="0.2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</row>
    <row r="972" spans="1:27" ht="15.75" customHeight="1" x14ac:dyDescent="0.2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</row>
    <row r="973" spans="1:27" ht="15.75" customHeight="1" x14ac:dyDescent="0.2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</row>
    <row r="974" spans="1:27" ht="15.75" customHeight="1" x14ac:dyDescent="0.2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</row>
    <row r="975" spans="1:27" ht="15.75" customHeight="1" x14ac:dyDescent="0.2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</row>
    <row r="976" spans="1:27" ht="15.75" customHeight="1" x14ac:dyDescent="0.2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</row>
    <row r="977" spans="1:27" ht="15.75" customHeight="1" x14ac:dyDescent="0.2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</row>
    <row r="978" spans="1:27" ht="15.75" customHeight="1" x14ac:dyDescent="0.2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</row>
    <row r="979" spans="1:27" ht="15.75" customHeight="1" x14ac:dyDescent="0.2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</row>
    <row r="980" spans="1:27" ht="15.75" customHeight="1" x14ac:dyDescent="0.2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</row>
    <row r="981" spans="1:27" ht="15.75" customHeight="1" x14ac:dyDescent="0.2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</row>
    <row r="982" spans="1:27" ht="15.75" customHeight="1" x14ac:dyDescent="0.2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</row>
    <row r="983" spans="1:27" ht="15.75" customHeight="1" x14ac:dyDescent="0.2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</row>
    <row r="984" spans="1:27" ht="15.75" customHeight="1" x14ac:dyDescent="0.2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</row>
    <row r="985" spans="1:27" ht="15.75" customHeight="1" x14ac:dyDescent="0.2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</row>
    <row r="986" spans="1:27" ht="15.75" customHeight="1" x14ac:dyDescent="0.2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</row>
    <row r="987" spans="1:27" ht="15.75" customHeight="1" x14ac:dyDescent="0.2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</row>
    <row r="988" spans="1:27" ht="15.75" customHeight="1" x14ac:dyDescent="0.2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</row>
    <row r="989" spans="1:27" ht="15.75" customHeight="1" x14ac:dyDescent="0.2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</row>
    <row r="990" spans="1:27" ht="15.75" customHeight="1" x14ac:dyDescent="0.2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</row>
    <row r="991" spans="1:27" ht="15.75" customHeight="1" x14ac:dyDescent="0.2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</row>
    <row r="992" spans="1:27" ht="15.75" customHeight="1" x14ac:dyDescent="0.2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</row>
    <row r="993" spans="1:27" ht="15.75" customHeight="1" x14ac:dyDescent="0.2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</row>
    <row r="994" spans="1:27" ht="15.75" customHeight="1" x14ac:dyDescent="0.2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</row>
    <row r="995" spans="1:27" ht="15.75" customHeight="1" x14ac:dyDescent="0.2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</row>
    <row r="996" spans="1:27" ht="15.75" customHeight="1" x14ac:dyDescent="0.2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</row>
    <row r="997" spans="1:27" ht="15.75" customHeight="1" x14ac:dyDescent="0.2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</row>
    <row r="998" spans="1:27" ht="15.75" customHeight="1" x14ac:dyDescent="0.2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</row>
    <row r="999" spans="1:27" ht="15.75" customHeight="1" x14ac:dyDescent="0.2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</row>
    <row r="1000" spans="1:27" ht="15.75" customHeight="1" x14ac:dyDescent="0.2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</row>
  </sheetData>
  <autoFilter ref="A1:AA401" xr:uid="{F2D89B0A-D68B-42C2-ADF6-8A1946B90BE1}"/>
  <pageMargins left="0" right="0" top="0" bottom="0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 summaryRight="0"/>
  </sheetPr>
  <dimension ref="A1:AA1000"/>
  <sheetViews>
    <sheetView topLeftCell="N1" workbookViewId="0">
      <selection activeCell="R3" sqref="R3:R301"/>
    </sheetView>
  </sheetViews>
  <sheetFormatPr baseColWidth="10" defaultColWidth="12.5703125" defaultRowHeight="15" customHeight="1" x14ac:dyDescent="0.2"/>
  <cols>
    <col min="1" max="1" width="9" bestFit="1" customWidth="1"/>
    <col min="2" max="2" width="35.140625" bestFit="1" customWidth="1"/>
    <col min="3" max="3" width="10" bestFit="1" customWidth="1"/>
    <col min="4" max="4" width="6" bestFit="1" customWidth="1"/>
    <col min="5" max="5" width="28.7109375" bestFit="1" customWidth="1"/>
    <col min="6" max="6" width="7.5703125" bestFit="1" customWidth="1"/>
    <col min="7" max="7" width="19.5703125" bestFit="1" customWidth="1"/>
    <col min="8" max="8" width="38.7109375" bestFit="1" customWidth="1"/>
    <col min="9" max="9" width="38.85546875" bestFit="1" customWidth="1"/>
    <col min="10" max="10" width="38" bestFit="1" customWidth="1"/>
    <col min="11" max="12" width="40.85546875" bestFit="1" customWidth="1"/>
    <col min="13" max="13" width="43" bestFit="1" customWidth="1"/>
    <col min="14" max="14" width="42.140625" bestFit="1" customWidth="1"/>
    <col min="15" max="16" width="44.5703125" bestFit="1" customWidth="1"/>
    <col min="17" max="17" width="23.28515625" bestFit="1" customWidth="1"/>
    <col min="18" max="18" width="22.42578125" bestFit="1" customWidth="1"/>
    <col min="19" max="20" width="27" bestFit="1" customWidth="1"/>
    <col min="21" max="21" width="29.42578125" bestFit="1" customWidth="1"/>
    <col min="22" max="22" width="52.28515625" bestFit="1" customWidth="1"/>
    <col min="23" max="23" width="48.85546875" bestFit="1" customWidth="1"/>
    <col min="24" max="24" width="49.7109375" bestFit="1" customWidth="1"/>
    <col min="25" max="25" width="53.5703125" bestFit="1" customWidth="1"/>
    <col min="26" max="26" width="48.85546875" bestFit="1" customWidth="1"/>
    <col min="27" max="27" width="49.7109375" bestFit="1" customWidth="1"/>
  </cols>
  <sheetData>
    <row r="1" spans="1:27" ht="15.7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</row>
    <row r="2" spans="1:27" ht="15.75" hidden="1" customHeight="1" x14ac:dyDescent="0.2">
      <c r="A2" s="5">
        <v>1</v>
      </c>
      <c r="B2" s="5" t="s">
        <v>27</v>
      </c>
      <c r="C2" s="5" t="s">
        <v>28</v>
      </c>
      <c r="D2" s="5">
        <v>31</v>
      </c>
      <c r="E2" s="5" t="s">
        <v>29</v>
      </c>
      <c r="F2" s="5">
        <v>16</v>
      </c>
      <c r="G2" s="5">
        <v>3</v>
      </c>
      <c r="H2" s="5">
        <f t="shared" ref="H2:H101" si="0">SUM(I2:K2)</f>
        <v>4</v>
      </c>
      <c r="I2" s="5">
        <v>2</v>
      </c>
      <c r="J2" s="5">
        <v>1</v>
      </c>
      <c r="K2" s="5">
        <v>1</v>
      </c>
      <c r="L2" s="5">
        <v>0</v>
      </c>
      <c r="M2" s="5" t="s">
        <v>30</v>
      </c>
      <c r="N2" s="5" t="s">
        <v>31</v>
      </c>
      <c r="O2" s="5" t="s">
        <v>31</v>
      </c>
      <c r="P2" s="5" t="s">
        <v>32</v>
      </c>
      <c r="Q2" s="5" t="s">
        <v>33</v>
      </c>
      <c r="R2" s="5" t="s">
        <v>34</v>
      </c>
      <c r="S2" s="5" t="s">
        <v>33</v>
      </c>
      <c r="T2" s="5" t="s">
        <v>32</v>
      </c>
      <c r="U2" s="5" t="s">
        <v>35</v>
      </c>
      <c r="V2" s="5" t="s">
        <v>32</v>
      </c>
      <c r="W2" s="5" t="s">
        <v>32</v>
      </c>
      <c r="X2" s="5" t="s">
        <v>32</v>
      </c>
      <c r="Y2" s="5" t="s">
        <v>32</v>
      </c>
      <c r="Z2" s="5" t="s">
        <v>32</v>
      </c>
      <c r="AA2" s="5" t="s">
        <v>32</v>
      </c>
    </row>
    <row r="3" spans="1:27" ht="15.75" customHeight="1" x14ac:dyDescent="0.2">
      <c r="A3" s="5">
        <v>2</v>
      </c>
      <c r="B3" s="5" t="s">
        <v>36</v>
      </c>
      <c r="C3" s="5" t="s">
        <v>28</v>
      </c>
      <c r="D3" s="5">
        <v>37</v>
      </c>
      <c r="E3" s="5" t="s">
        <v>29</v>
      </c>
      <c r="F3" s="5">
        <v>26</v>
      </c>
      <c r="G3" s="5">
        <v>3</v>
      </c>
      <c r="H3" s="5">
        <f t="shared" si="0"/>
        <v>4</v>
      </c>
      <c r="I3" s="5">
        <v>2</v>
      </c>
      <c r="J3" s="5">
        <v>1</v>
      </c>
      <c r="K3" s="5">
        <v>1</v>
      </c>
      <c r="L3" s="5">
        <v>0</v>
      </c>
      <c r="M3" s="5" t="s">
        <v>37</v>
      </c>
      <c r="N3" s="5" t="s">
        <v>31</v>
      </c>
      <c r="O3" s="5" t="s">
        <v>31</v>
      </c>
      <c r="P3" s="5" t="s">
        <v>32</v>
      </c>
      <c r="Q3" s="5" t="s">
        <v>33</v>
      </c>
      <c r="R3" s="5" t="s">
        <v>38</v>
      </c>
      <c r="S3" s="5" t="s">
        <v>34</v>
      </c>
      <c r="T3" s="5" t="s">
        <v>32</v>
      </c>
      <c r="U3" s="5" t="s">
        <v>35</v>
      </c>
      <c r="V3" s="5" t="s">
        <v>32</v>
      </c>
      <c r="W3" s="5" t="s">
        <v>32</v>
      </c>
      <c r="X3" s="5" t="s">
        <v>32</v>
      </c>
      <c r="Y3" s="5" t="s">
        <v>32</v>
      </c>
      <c r="Z3" s="5" t="s">
        <v>32</v>
      </c>
      <c r="AA3" s="5" t="s">
        <v>32</v>
      </c>
    </row>
    <row r="4" spans="1:27" ht="15.75" hidden="1" customHeight="1" x14ac:dyDescent="0.2">
      <c r="A4" s="5">
        <v>3</v>
      </c>
      <c r="B4" s="5" t="s">
        <v>39</v>
      </c>
      <c r="C4" s="5" t="s">
        <v>28</v>
      </c>
      <c r="D4" s="5">
        <v>29</v>
      </c>
      <c r="E4" s="5" t="s">
        <v>29</v>
      </c>
      <c r="F4" s="5">
        <v>16</v>
      </c>
      <c r="G4" s="5">
        <v>3</v>
      </c>
      <c r="H4" s="5">
        <f t="shared" si="0"/>
        <v>4</v>
      </c>
      <c r="I4" s="5">
        <v>2</v>
      </c>
      <c r="J4" s="5">
        <v>1</v>
      </c>
      <c r="K4" s="5">
        <v>1</v>
      </c>
      <c r="L4" s="5">
        <v>0</v>
      </c>
      <c r="M4" s="5" t="s">
        <v>30</v>
      </c>
      <c r="N4" s="5" t="s">
        <v>31</v>
      </c>
      <c r="O4" s="5" t="s">
        <v>31</v>
      </c>
      <c r="P4" s="5" t="s">
        <v>32</v>
      </c>
      <c r="Q4" s="5" t="s">
        <v>33</v>
      </c>
      <c r="R4" s="5" t="s">
        <v>33</v>
      </c>
      <c r="S4" s="5" t="s">
        <v>38</v>
      </c>
      <c r="T4" s="5" t="s">
        <v>32</v>
      </c>
      <c r="U4" s="5" t="s">
        <v>35</v>
      </c>
      <c r="V4" s="5" t="s">
        <v>32</v>
      </c>
      <c r="W4" s="5" t="s">
        <v>32</v>
      </c>
      <c r="X4" s="5" t="s">
        <v>32</v>
      </c>
      <c r="Y4" s="5" t="s">
        <v>32</v>
      </c>
      <c r="Z4" s="5" t="s">
        <v>32</v>
      </c>
      <c r="AA4" s="5" t="s">
        <v>32</v>
      </c>
    </row>
    <row r="5" spans="1:27" ht="15.75" customHeight="1" x14ac:dyDescent="0.2">
      <c r="A5" s="5">
        <v>4</v>
      </c>
      <c r="B5" s="5" t="s">
        <v>40</v>
      </c>
      <c r="C5" s="5" t="s">
        <v>28</v>
      </c>
      <c r="D5" s="5">
        <v>38</v>
      </c>
      <c r="E5" s="5" t="s">
        <v>29</v>
      </c>
      <c r="F5" s="5">
        <v>26</v>
      </c>
      <c r="G5" s="5">
        <v>3</v>
      </c>
      <c r="H5" s="5">
        <f t="shared" si="0"/>
        <v>3</v>
      </c>
      <c r="I5" s="5">
        <v>1</v>
      </c>
      <c r="J5" s="5">
        <v>1</v>
      </c>
      <c r="K5" s="5">
        <v>1</v>
      </c>
      <c r="L5" s="5">
        <v>0</v>
      </c>
      <c r="M5" s="5" t="s">
        <v>31</v>
      </c>
      <c r="N5" s="5" t="s">
        <v>31</v>
      </c>
      <c r="O5" s="5" t="s">
        <v>31</v>
      </c>
      <c r="P5" s="5" t="s">
        <v>32</v>
      </c>
      <c r="Q5" s="5" t="s">
        <v>34</v>
      </c>
      <c r="R5" s="5" t="s">
        <v>38</v>
      </c>
      <c r="S5" s="5" t="s">
        <v>38</v>
      </c>
      <c r="T5" s="5" t="s">
        <v>32</v>
      </c>
      <c r="U5" s="5" t="s">
        <v>35</v>
      </c>
      <c r="V5" s="5" t="s">
        <v>32</v>
      </c>
      <c r="W5" s="5" t="s">
        <v>32</v>
      </c>
      <c r="X5" s="5" t="s">
        <v>32</v>
      </c>
      <c r="Y5" s="5" t="s">
        <v>32</v>
      </c>
      <c r="Z5" s="5" t="s">
        <v>32</v>
      </c>
      <c r="AA5" s="5" t="s">
        <v>32</v>
      </c>
    </row>
    <row r="6" spans="1:27" ht="15.75" customHeight="1" x14ac:dyDescent="0.2">
      <c r="A6" s="5">
        <v>5</v>
      </c>
      <c r="B6" s="5" t="s">
        <v>41</v>
      </c>
      <c r="C6" s="5" t="s">
        <v>28</v>
      </c>
      <c r="D6" s="5">
        <v>41</v>
      </c>
      <c r="E6" s="5" t="s">
        <v>29</v>
      </c>
      <c r="F6" s="5">
        <v>26</v>
      </c>
      <c r="G6" s="5">
        <v>3</v>
      </c>
      <c r="H6" s="5">
        <f t="shared" si="0"/>
        <v>4</v>
      </c>
      <c r="I6" s="5">
        <v>2</v>
      </c>
      <c r="J6" s="5">
        <v>1</v>
      </c>
      <c r="K6" s="5">
        <v>1</v>
      </c>
      <c r="L6" s="5">
        <v>0</v>
      </c>
      <c r="M6" s="5" t="s">
        <v>42</v>
      </c>
      <c r="N6" s="5" t="s">
        <v>31</v>
      </c>
      <c r="O6" s="5" t="s">
        <v>31</v>
      </c>
      <c r="P6" s="5" t="s">
        <v>32</v>
      </c>
      <c r="Q6" s="5" t="s">
        <v>34</v>
      </c>
      <c r="R6" s="5" t="s">
        <v>38</v>
      </c>
      <c r="S6" s="5" t="s">
        <v>38</v>
      </c>
      <c r="T6" s="5" t="s">
        <v>32</v>
      </c>
      <c r="U6" s="5" t="s">
        <v>35</v>
      </c>
      <c r="V6" s="5" t="s">
        <v>32</v>
      </c>
      <c r="W6" s="5" t="s">
        <v>32</v>
      </c>
      <c r="X6" s="5" t="s">
        <v>32</v>
      </c>
      <c r="Y6" s="5" t="s">
        <v>32</v>
      </c>
      <c r="Z6" s="5" t="s">
        <v>32</v>
      </c>
      <c r="AA6" s="5" t="s">
        <v>32</v>
      </c>
    </row>
    <row r="7" spans="1:27" ht="15.75" hidden="1" customHeight="1" x14ac:dyDescent="0.2">
      <c r="A7" s="5">
        <v>6</v>
      </c>
      <c r="B7" s="5" t="s">
        <v>43</v>
      </c>
      <c r="C7" s="5" t="s">
        <v>44</v>
      </c>
      <c r="D7" s="5">
        <v>30</v>
      </c>
      <c r="E7" s="5" t="s">
        <v>29</v>
      </c>
      <c r="F7" s="5">
        <v>26</v>
      </c>
      <c r="G7" s="5">
        <v>3</v>
      </c>
      <c r="H7" s="5">
        <f t="shared" si="0"/>
        <v>4</v>
      </c>
      <c r="I7" s="5">
        <v>2</v>
      </c>
      <c r="J7" s="5">
        <v>1</v>
      </c>
      <c r="K7" s="5">
        <v>1</v>
      </c>
      <c r="L7" s="5">
        <v>0</v>
      </c>
      <c r="M7" s="5" t="s">
        <v>30</v>
      </c>
      <c r="N7" s="5" t="s">
        <v>31</v>
      </c>
      <c r="O7" s="5" t="s">
        <v>31</v>
      </c>
      <c r="P7" s="5" t="s">
        <v>32</v>
      </c>
      <c r="Q7" s="5" t="s">
        <v>34</v>
      </c>
      <c r="R7" s="5" t="s">
        <v>34</v>
      </c>
      <c r="S7" s="5" t="s">
        <v>38</v>
      </c>
      <c r="T7" s="5" t="s">
        <v>32</v>
      </c>
      <c r="U7" s="5" t="s">
        <v>35</v>
      </c>
      <c r="V7" s="5" t="s">
        <v>32</v>
      </c>
      <c r="W7" s="5" t="s">
        <v>32</v>
      </c>
      <c r="X7" s="5" t="s">
        <v>32</v>
      </c>
      <c r="Y7" s="5" t="s">
        <v>32</v>
      </c>
      <c r="Z7" s="5" t="s">
        <v>32</v>
      </c>
      <c r="AA7" s="5" t="s">
        <v>32</v>
      </c>
    </row>
    <row r="8" spans="1:27" ht="15.75" customHeight="1" x14ac:dyDescent="0.2">
      <c r="A8" s="5">
        <v>7</v>
      </c>
      <c r="B8" s="5" t="s">
        <v>45</v>
      </c>
      <c r="C8" s="5" t="s">
        <v>28</v>
      </c>
      <c r="D8" s="5">
        <v>42</v>
      </c>
      <c r="E8" s="5" t="s">
        <v>29</v>
      </c>
      <c r="F8" s="5">
        <v>16</v>
      </c>
      <c r="G8" s="5">
        <v>3</v>
      </c>
      <c r="H8" s="5">
        <f t="shared" si="0"/>
        <v>3</v>
      </c>
      <c r="I8" s="5">
        <v>1</v>
      </c>
      <c r="J8" s="5">
        <v>1</v>
      </c>
      <c r="K8" s="5">
        <v>1</v>
      </c>
      <c r="L8" s="5">
        <v>0</v>
      </c>
      <c r="M8" s="5" t="s">
        <v>31</v>
      </c>
      <c r="N8" s="5" t="s">
        <v>31</v>
      </c>
      <c r="O8" s="5" t="s">
        <v>31</v>
      </c>
      <c r="P8" s="5" t="s">
        <v>32</v>
      </c>
      <c r="Q8" s="5" t="s">
        <v>38</v>
      </c>
      <c r="R8" s="5" t="s">
        <v>38</v>
      </c>
      <c r="S8" s="5" t="s">
        <v>38</v>
      </c>
      <c r="T8" s="5" t="s">
        <v>32</v>
      </c>
      <c r="U8" s="5" t="s">
        <v>35</v>
      </c>
      <c r="V8" s="5" t="s">
        <v>32</v>
      </c>
      <c r="W8" s="5" t="s">
        <v>32</v>
      </c>
      <c r="X8" s="5" t="s">
        <v>32</v>
      </c>
      <c r="Y8" s="5" t="s">
        <v>32</v>
      </c>
      <c r="Z8" s="5" t="s">
        <v>32</v>
      </c>
      <c r="AA8" s="5" t="s">
        <v>32</v>
      </c>
    </row>
    <row r="9" spans="1:27" ht="15.75" hidden="1" customHeight="1" x14ac:dyDescent="0.2">
      <c r="A9" s="5">
        <v>8</v>
      </c>
      <c r="B9" s="5" t="s">
        <v>46</v>
      </c>
      <c r="C9" s="5" t="s">
        <v>28</v>
      </c>
      <c r="D9" s="5">
        <v>39</v>
      </c>
      <c r="E9" s="5" t="s">
        <v>29</v>
      </c>
      <c r="F9" s="5">
        <v>16</v>
      </c>
      <c r="G9" s="5">
        <v>3</v>
      </c>
      <c r="H9" s="5">
        <f t="shared" si="0"/>
        <v>4</v>
      </c>
      <c r="I9" s="5">
        <v>2</v>
      </c>
      <c r="J9" s="5">
        <v>1</v>
      </c>
      <c r="K9" s="5">
        <v>1</v>
      </c>
      <c r="L9" s="5">
        <v>0</v>
      </c>
      <c r="M9" s="5" t="s">
        <v>47</v>
      </c>
      <c r="N9" s="5" t="s">
        <v>31</v>
      </c>
      <c r="O9" s="5" t="s">
        <v>31</v>
      </c>
      <c r="P9" s="5" t="s">
        <v>32</v>
      </c>
      <c r="Q9" s="5" t="s">
        <v>34</v>
      </c>
      <c r="R9" s="5" t="s">
        <v>34</v>
      </c>
      <c r="S9" s="5" t="s">
        <v>38</v>
      </c>
      <c r="T9" s="5" t="s">
        <v>32</v>
      </c>
      <c r="U9" s="5" t="s">
        <v>35</v>
      </c>
      <c r="V9" s="5" t="s">
        <v>32</v>
      </c>
      <c r="W9" s="5" t="s">
        <v>32</v>
      </c>
      <c r="X9" s="5" t="s">
        <v>32</v>
      </c>
      <c r="Y9" s="5" t="s">
        <v>32</v>
      </c>
      <c r="Z9" s="5" t="s">
        <v>32</v>
      </c>
      <c r="AA9" s="5" t="s">
        <v>32</v>
      </c>
    </row>
    <row r="10" spans="1:27" ht="15.75" customHeight="1" x14ac:dyDescent="0.2">
      <c r="A10" s="5">
        <v>9</v>
      </c>
      <c r="B10" s="5" t="s">
        <v>48</v>
      </c>
      <c r="C10" s="5" t="s">
        <v>28</v>
      </c>
      <c r="D10" s="5">
        <v>33</v>
      </c>
      <c r="E10" s="5" t="s">
        <v>29</v>
      </c>
      <c r="F10" s="5">
        <v>26</v>
      </c>
      <c r="G10" s="5">
        <v>3</v>
      </c>
      <c r="H10" s="5">
        <f t="shared" si="0"/>
        <v>4</v>
      </c>
      <c r="I10" s="5">
        <v>2</v>
      </c>
      <c r="J10" s="5">
        <v>1</v>
      </c>
      <c r="K10" s="5">
        <v>1</v>
      </c>
      <c r="L10" s="5">
        <v>0</v>
      </c>
      <c r="M10" s="5" t="s">
        <v>31</v>
      </c>
      <c r="N10" s="5" t="s">
        <v>31</v>
      </c>
      <c r="O10" s="5" t="s">
        <v>31</v>
      </c>
      <c r="P10" s="5" t="s">
        <v>32</v>
      </c>
      <c r="Q10" s="5" t="s">
        <v>38</v>
      </c>
      <c r="R10" s="5" t="s">
        <v>38</v>
      </c>
      <c r="S10" s="5" t="s">
        <v>34</v>
      </c>
      <c r="T10" s="5" t="s">
        <v>32</v>
      </c>
      <c r="U10" s="5" t="s">
        <v>35</v>
      </c>
      <c r="V10" s="5" t="s">
        <v>32</v>
      </c>
      <c r="W10" s="5" t="s">
        <v>32</v>
      </c>
      <c r="X10" s="5" t="s">
        <v>32</v>
      </c>
      <c r="Y10" s="5" t="s">
        <v>32</v>
      </c>
      <c r="Z10" s="5" t="s">
        <v>32</v>
      </c>
      <c r="AA10" s="5" t="s">
        <v>32</v>
      </c>
    </row>
    <row r="11" spans="1:27" ht="15.75" hidden="1" customHeight="1" x14ac:dyDescent="0.2">
      <c r="A11" s="5">
        <v>10</v>
      </c>
      <c r="B11" s="5" t="s">
        <v>49</v>
      </c>
      <c r="C11" s="5" t="s">
        <v>44</v>
      </c>
      <c r="D11" s="5">
        <v>39</v>
      </c>
      <c r="E11" s="5" t="s">
        <v>29</v>
      </c>
      <c r="F11" s="5">
        <v>16</v>
      </c>
      <c r="G11" s="5">
        <v>3</v>
      </c>
      <c r="H11" s="5">
        <f t="shared" si="0"/>
        <v>4</v>
      </c>
      <c r="I11" s="6">
        <v>2</v>
      </c>
      <c r="J11" s="5">
        <v>1</v>
      </c>
      <c r="K11" s="5">
        <v>1</v>
      </c>
      <c r="L11" s="5">
        <v>0</v>
      </c>
      <c r="M11" s="5" t="s">
        <v>30</v>
      </c>
      <c r="N11" s="5" t="s">
        <v>31</v>
      </c>
      <c r="O11" s="5" t="s">
        <v>31</v>
      </c>
      <c r="P11" s="5" t="s">
        <v>32</v>
      </c>
      <c r="Q11" s="5" t="s">
        <v>34</v>
      </c>
      <c r="R11" s="5" t="s">
        <v>34</v>
      </c>
      <c r="S11" s="5" t="s">
        <v>34</v>
      </c>
      <c r="T11" s="5" t="s">
        <v>32</v>
      </c>
      <c r="U11" s="5" t="s">
        <v>35</v>
      </c>
      <c r="V11" s="5" t="s">
        <v>32</v>
      </c>
      <c r="W11" s="5" t="s">
        <v>32</v>
      </c>
      <c r="X11" s="5" t="s">
        <v>32</v>
      </c>
      <c r="Y11" s="5" t="s">
        <v>32</v>
      </c>
      <c r="Z11" s="5" t="s">
        <v>32</v>
      </c>
      <c r="AA11" s="5" t="s">
        <v>32</v>
      </c>
    </row>
    <row r="12" spans="1:27" ht="15.75" customHeight="1" x14ac:dyDescent="0.2">
      <c r="A12" s="5">
        <v>11</v>
      </c>
      <c r="B12" s="5" t="s">
        <v>50</v>
      </c>
      <c r="C12" s="5" t="s">
        <v>44</v>
      </c>
      <c r="D12" s="5">
        <v>43</v>
      </c>
      <c r="E12" s="5" t="s">
        <v>29</v>
      </c>
      <c r="F12" s="5">
        <v>26</v>
      </c>
      <c r="G12" s="5">
        <v>3</v>
      </c>
      <c r="H12" s="5">
        <f t="shared" si="0"/>
        <v>4</v>
      </c>
      <c r="I12" s="6">
        <v>2</v>
      </c>
      <c r="J12" s="5">
        <v>1</v>
      </c>
      <c r="K12" s="5">
        <v>1</v>
      </c>
      <c r="L12" s="5">
        <v>0</v>
      </c>
      <c r="M12" s="5" t="s">
        <v>37</v>
      </c>
      <c r="N12" s="5" t="s">
        <v>31</v>
      </c>
      <c r="O12" s="5" t="s">
        <v>31</v>
      </c>
      <c r="P12" s="5" t="s">
        <v>32</v>
      </c>
      <c r="Q12" s="5" t="s">
        <v>38</v>
      </c>
      <c r="R12" s="5" t="s">
        <v>38</v>
      </c>
      <c r="S12" s="5" t="s">
        <v>34</v>
      </c>
      <c r="T12" s="5" t="s">
        <v>32</v>
      </c>
      <c r="U12" s="5" t="s">
        <v>35</v>
      </c>
      <c r="V12" s="5" t="s">
        <v>32</v>
      </c>
      <c r="W12" s="5" t="s">
        <v>32</v>
      </c>
      <c r="X12" s="5" t="s">
        <v>32</v>
      </c>
      <c r="Y12" s="5" t="s">
        <v>32</v>
      </c>
      <c r="Z12" s="5" t="s">
        <v>32</v>
      </c>
      <c r="AA12" s="5" t="s">
        <v>32</v>
      </c>
    </row>
    <row r="13" spans="1:27" ht="25.5" hidden="1" customHeight="1" x14ac:dyDescent="0.2">
      <c r="A13" s="5">
        <v>12</v>
      </c>
      <c r="B13" s="5" t="s">
        <v>51</v>
      </c>
      <c r="C13" s="5" t="s">
        <v>44</v>
      </c>
      <c r="D13" s="5">
        <v>67</v>
      </c>
      <c r="E13" s="5" t="s">
        <v>29</v>
      </c>
      <c r="F13" s="5">
        <v>16</v>
      </c>
      <c r="G13" s="5">
        <v>3</v>
      </c>
      <c r="H13" s="5">
        <f t="shared" si="0"/>
        <v>4</v>
      </c>
      <c r="I13" s="6">
        <v>2</v>
      </c>
      <c r="J13" s="5">
        <v>1</v>
      </c>
      <c r="K13" s="5">
        <v>1</v>
      </c>
      <c r="L13" s="5">
        <v>0</v>
      </c>
      <c r="M13" s="5" t="s">
        <v>47</v>
      </c>
      <c r="N13" s="5" t="s">
        <v>52</v>
      </c>
      <c r="O13" s="5" t="s">
        <v>31</v>
      </c>
      <c r="P13" s="5" t="s">
        <v>32</v>
      </c>
      <c r="Q13" s="5" t="s">
        <v>38</v>
      </c>
      <c r="R13" s="5" t="s">
        <v>34</v>
      </c>
      <c r="S13" s="5" t="s">
        <v>34</v>
      </c>
      <c r="T13" s="5" t="s">
        <v>32</v>
      </c>
      <c r="U13" s="5" t="s">
        <v>35</v>
      </c>
      <c r="V13" s="5" t="s">
        <v>32</v>
      </c>
      <c r="W13" s="5" t="s">
        <v>32</v>
      </c>
      <c r="X13" s="5" t="s">
        <v>32</v>
      </c>
      <c r="Y13" s="5" t="s">
        <v>32</v>
      </c>
      <c r="Z13" s="5" t="s">
        <v>32</v>
      </c>
      <c r="AA13" s="5" t="s">
        <v>32</v>
      </c>
    </row>
    <row r="14" spans="1:27" ht="24.75" hidden="1" customHeight="1" x14ac:dyDescent="0.2">
      <c r="A14" s="5">
        <v>13</v>
      </c>
      <c r="B14" s="5" t="s">
        <v>53</v>
      </c>
      <c r="C14" s="5" t="s">
        <v>44</v>
      </c>
      <c r="D14" s="5">
        <v>41</v>
      </c>
      <c r="E14" s="5" t="s">
        <v>29</v>
      </c>
      <c r="F14" s="5">
        <v>16</v>
      </c>
      <c r="G14" s="5">
        <v>3</v>
      </c>
      <c r="H14" s="5">
        <f t="shared" si="0"/>
        <v>4</v>
      </c>
      <c r="I14" s="6">
        <v>2</v>
      </c>
      <c r="J14" s="5">
        <v>1</v>
      </c>
      <c r="K14" s="5">
        <v>1</v>
      </c>
      <c r="L14" s="5">
        <v>0</v>
      </c>
      <c r="M14" s="5" t="s">
        <v>47</v>
      </c>
      <c r="N14" s="5" t="s">
        <v>52</v>
      </c>
      <c r="O14" s="5" t="s">
        <v>31</v>
      </c>
      <c r="P14" s="5" t="s">
        <v>32</v>
      </c>
      <c r="Q14" s="5" t="s">
        <v>33</v>
      </c>
      <c r="R14" s="7" t="s">
        <v>33</v>
      </c>
      <c r="S14" s="5" t="s">
        <v>34</v>
      </c>
      <c r="T14" s="5" t="s">
        <v>32</v>
      </c>
      <c r="U14" s="5" t="s">
        <v>54</v>
      </c>
      <c r="V14" s="5" t="s">
        <v>32</v>
      </c>
      <c r="W14" s="5" t="s">
        <v>32</v>
      </c>
      <c r="X14" s="5" t="s">
        <v>32</v>
      </c>
      <c r="Y14" s="5" t="s">
        <v>32</v>
      </c>
      <c r="Z14" s="5" t="s">
        <v>32</v>
      </c>
      <c r="AA14" s="5" t="s">
        <v>32</v>
      </c>
    </row>
    <row r="15" spans="1:27" ht="24" hidden="1" customHeight="1" x14ac:dyDescent="0.2">
      <c r="A15" s="5">
        <v>14</v>
      </c>
      <c r="B15" s="5" t="s">
        <v>55</v>
      </c>
      <c r="C15" s="5" t="s">
        <v>44</v>
      </c>
      <c r="D15" s="5">
        <v>60</v>
      </c>
      <c r="E15" s="5" t="s">
        <v>29</v>
      </c>
      <c r="F15" s="5">
        <v>16</v>
      </c>
      <c r="G15" s="5">
        <v>1</v>
      </c>
      <c r="H15" s="5">
        <f t="shared" si="0"/>
        <v>0</v>
      </c>
      <c r="I15" s="6">
        <v>0</v>
      </c>
      <c r="J15" s="5">
        <v>0</v>
      </c>
      <c r="K15" s="5">
        <v>0</v>
      </c>
      <c r="L15" s="5">
        <v>0</v>
      </c>
      <c r="M15" s="5" t="s">
        <v>37</v>
      </c>
      <c r="N15" s="5" t="s">
        <v>32</v>
      </c>
      <c r="O15" s="5" t="s">
        <v>32</v>
      </c>
      <c r="P15" s="5" t="s">
        <v>32</v>
      </c>
      <c r="Q15" s="5" t="s">
        <v>34</v>
      </c>
      <c r="R15" s="5" t="s">
        <v>32</v>
      </c>
      <c r="S15" s="5" t="s">
        <v>32</v>
      </c>
      <c r="T15" s="5" t="s">
        <v>32</v>
      </c>
      <c r="U15" s="8" t="s">
        <v>54</v>
      </c>
      <c r="V15" s="5" t="s">
        <v>32</v>
      </c>
      <c r="W15" s="5" t="s">
        <v>32</v>
      </c>
      <c r="X15" s="5" t="s">
        <v>32</v>
      </c>
      <c r="Y15" s="5" t="s">
        <v>32</v>
      </c>
      <c r="Z15" s="5" t="s">
        <v>32</v>
      </c>
      <c r="AA15" s="5" t="s">
        <v>32</v>
      </c>
    </row>
    <row r="16" spans="1:27" ht="15.75" customHeight="1" x14ac:dyDescent="0.2">
      <c r="A16" s="5">
        <v>15</v>
      </c>
      <c r="B16" s="5" t="s">
        <v>56</v>
      </c>
      <c r="C16" s="5" t="s">
        <v>28</v>
      </c>
      <c r="D16" s="9">
        <v>38</v>
      </c>
      <c r="E16" s="5" t="s">
        <v>29</v>
      </c>
      <c r="F16" s="5">
        <v>16</v>
      </c>
      <c r="G16" s="5">
        <v>3</v>
      </c>
      <c r="H16" s="5">
        <f t="shared" si="0"/>
        <v>4</v>
      </c>
      <c r="I16" s="6">
        <v>2</v>
      </c>
      <c r="J16" s="5">
        <v>1</v>
      </c>
      <c r="K16" s="5">
        <v>1</v>
      </c>
      <c r="L16" s="5">
        <v>0</v>
      </c>
      <c r="M16" s="5" t="s">
        <v>37</v>
      </c>
      <c r="N16" s="5" t="s">
        <v>52</v>
      </c>
      <c r="O16" s="5" t="s">
        <v>52</v>
      </c>
      <c r="P16" s="5" t="s">
        <v>32</v>
      </c>
      <c r="Q16" s="5" t="s">
        <v>38</v>
      </c>
      <c r="R16" s="5" t="s">
        <v>38</v>
      </c>
      <c r="S16" s="5" t="s">
        <v>38</v>
      </c>
      <c r="T16" s="5" t="s">
        <v>32</v>
      </c>
      <c r="U16" s="5" t="s">
        <v>35</v>
      </c>
      <c r="V16" s="5" t="s">
        <v>32</v>
      </c>
      <c r="W16" s="5" t="s">
        <v>32</v>
      </c>
      <c r="X16" s="5" t="s">
        <v>32</v>
      </c>
      <c r="Y16" s="5" t="s">
        <v>32</v>
      </c>
      <c r="Z16" s="5" t="s">
        <v>32</v>
      </c>
      <c r="AA16" s="5" t="s">
        <v>32</v>
      </c>
    </row>
    <row r="17" spans="1:27" ht="15.75" customHeight="1" x14ac:dyDescent="0.2">
      <c r="A17" s="5">
        <v>16</v>
      </c>
      <c r="B17" s="5" t="s">
        <v>57</v>
      </c>
      <c r="C17" s="5" t="s">
        <v>28</v>
      </c>
      <c r="D17" s="5">
        <v>20</v>
      </c>
      <c r="E17" s="5" t="s">
        <v>29</v>
      </c>
      <c r="F17" s="5">
        <v>16</v>
      </c>
      <c r="G17" s="5">
        <v>3</v>
      </c>
      <c r="H17" s="5">
        <f t="shared" si="0"/>
        <v>3</v>
      </c>
      <c r="I17" s="6">
        <v>1</v>
      </c>
      <c r="J17" s="5">
        <v>1</v>
      </c>
      <c r="K17" s="5">
        <v>1</v>
      </c>
      <c r="L17" s="5">
        <v>0</v>
      </c>
      <c r="M17" s="5" t="s">
        <v>31</v>
      </c>
      <c r="N17" s="5" t="s">
        <v>52</v>
      </c>
      <c r="O17" s="5" t="s">
        <v>52</v>
      </c>
      <c r="P17" s="5" t="s">
        <v>32</v>
      </c>
      <c r="Q17" s="5" t="s">
        <v>38</v>
      </c>
      <c r="R17" s="5" t="s">
        <v>38</v>
      </c>
      <c r="S17" s="5" t="s">
        <v>38</v>
      </c>
      <c r="T17" s="5" t="s">
        <v>32</v>
      </c>
      <c r="U17" s="5" t="s">
        <v>58</v>
      </c>
      <c r="V17" s="5" t="s">
        <v>59</v>
      </c>
      <c r="W17" s="5" t="s">
        <v>32</v>
      </c>
      <c r="X17" s="5" t="s">
        <v>32</v>
      </c>
      <c r="Y17" s="5" t="s">
        <v>32</v>
      </c>
      <c r="Z17" s="5" t="s">
        <v>32</v>
      </c>
      <c r="AA17" s="5" t="s">
        <v>32</v>
      </c>
    </row>
    <row r="18" spans="1:27" ht="15.75" hidden="1" customHeight="1" x14ac:dyDescent="0.2">
      <c r="A18" s="5">
        <v>17</v>
      </c>
      <c r="B18" s="5" t="s">
        <v>60</v>
      </c>
      <c r="C18" s="5" t="s">
        <v>28</v>
      </c>
      <c r="D18" s="5">
        <v>51</v>
      </c>
      <c r="E18" s="5" t="s">
        <v>29</v>
      </c>
      <c r="F18" s="5">
        <v>26</v>
      </c>
      <c r="G18" s="5">
        <v>3</v>
      </c>
      <c r="H18" s="5">
        <f t="shared" si="0"/>
        <v>5</v>
      </c>
      <c r="I18" s="6">
        <v>2</v>
      </c>
      <c r="J18" s="5">
        <v>1</v>
      </c>
      <c r="K18" s="5">
        <v>2</v>
      </c>
      <c r="L18" s="5">
        <v>0</v>
      </c>
      <c r="M18" s="5" t="s">
        <v>61</v>
      </c>
      <c r="N18" s="5" t="s">
        <v>52</v>
      </c>
      <c r="O18" s="5" t="s">
        <v>62</v>
      </c>
      <c r="P18" s="5" t="s">
        <v>32</v>
      </c>
      <c r="Q18" s="5" t="s">
        <v>34</v>
      </c>
      <c r="R18" s="5" t="s">
        <v>34</v>
      </c>
      <c r="S18" s="5" t="s">
        <v>34</v>
      </c>
      <c r="T18" s="5" t="s">
        <v>32</v>
      </c>
      <c r="U18" s="5" t="s">
        <v>35</v>
      </c>
      <c r="V18" s="5" t="s">
        <v>32</v>
      </c>
      <c r="W18" s="5" t="s">
        <v>32</v>
      </c>
      <c r="X18" s="5" t="s">
        <v>32</v>
      </c>
      <c r="Y18" s="5" t="s">
        <v>32</v>
      </c>
      <c r="Z18" s="5" t="s">
        <v>32</v>
      </c>
      <c r="AA18" s="5" t="s">
        <v>32</v>
      </c>
    </row>
    <row r="19" spans="1:27" ht="15.75" hidden="1" customHeight="1" x14ac:dyDescent="0.2">
      <c r="A19" s="5">
        <v>18</v>
      </c>
      <c r="B19" s="5" t="s">
        <v>63</v>
      </c>
      <c r="C19" s="5" t="s">
        <v>44</v>
      </c>
      <c r="D19" s="5">
        <v>57</v>
      </c>
      <c r="E19" s="5" t="s">
        <v>29</v>
      </c>
      <c r="F19" s="5">
        <v>26</v>
      </c>
      <c r="G19" s="5">
        <v>3</v>
      </c>
      <c r="H19" s="5">
        <f t="shared" si="0"/>
        <v>4</v>
      </c>
      <c r="I19" s="6">
        <v>2</v>
      </c>
      <c r="J19" s="5">
        <v>1</v>
      </c>
      <c r="K19" s="5">
        <v>1</v>
      </c>
      <c r="L19" s="5">
        <v>0</v>
      </c>
      <c r="M19" s="5" t="s">
        <v>37</v>
      </c>
      <c r="N19" s="5" t="s">
        <v>52</v>
      </c>
      <c r="O19" s="5" t="s">
        <v>52</v>
      </c>
      <c r="P19" s="5" t="s">
        <v>32</v>
      </c>
      <c r="Q19" s="5" t="s">
        <v>34</v>
      </c>
      <c r="R19" s="5" t="s">
        <v>34</v>
      </c>
      <c r="S19" s="5" t="s">
        <v>34</v>
      </c>
      <c r="T19" s="5" t="s">
        <v>32</v>
      </c>
      <c r="U19" s="5" t="s">
        <v>35</v>
      </c>
      <c r="V19" s="5" t="s">
        <v>32</v>
      </c>
      <c r="W19" s="5" t="s">
        <v>32</v>
      </c>
      <c r="X19" s="5" t="s">
        <v>32</v>
      </c>
      <c r="Y19" s="5" t="s">
        <v>32</v>
      </c>
      <c r="Z19" s="5" t="s">
        <v>32</v>
      </c>
      <c r="AA19" s="5" t="s">
        <v>32</v>
      </c>
    </row>
    <row r="20" spans="1:27" ht="15.75" customHeight="1" x14ac:dyDescent="0.2">
      <c r="A20" s="5">
        <v>19</v>
      </c>
      <c r="B20" s="5" t="s">
        <v>64</v>
      </c>
      <c r="C20" s="5" t="s">
        <v>28</v>
      </c>
      <c r="D20" s="5">
        <v>25</v>
      </c>
      <c r="E20" s="5" t="s">
        <v>29</v>
      </c>
      <c r="F20" s="5">
        <v>26</v>
      </c>
      <c r="G20" s="5">
        <v>3</v>
      </c>
      <c r="H20" s="5">
        <f t="shared" si="0"/>
        <v>4</v>
      </c>
      <c r="I20" s="6">
        <v>2</v>
      </c>
      <c r="J20" s="5">
        <v>1</v>
      </c>
      <c r="K20" s="5">
        <v>1</v>
      </c>
      <c r="L20" s="5">
        <v>0</v>
      </c>
      <c r="M20" s="5" t="s">
        <v>37</v>
      </c>
      <c r="N20" s="5" t="s">
        <v>52</v>
      </c>
      <c r="O20" s="5" t="s">
        <v>52</v>
      </c>
      <c r="P20" s="5" t="s">
        <v>32</v>
      </c>
      <c r="Q20" s="5" t="s">
        <v>38</v>
      </c>
      <c r="R20" s="5" t="s">
        <v>38</v>
      </c>
      <c r="S20" s="5" t="s">
        <v>34</v>
      </c>
      <c r="T20" s="5" t="s">
        <v>32</v>
      </c>
      <c r="U20" s="5" t="s">
        <v>35</v>
      </c>
      <c r="V20" s="5" t="s">
        <v>32</v>
      </c>
      <c r="W20" s="5" t="s">
        <v>32</v>
      </c>
      <c r="X20" s="5" t="s">
        <v>32</v>
      </c>
      <c r="Y20" s="5" t="s">
        <v>32</v>
      </c>
      <c r="Z20" s="5" t="s">
        <v>32</v>
      </c>
      <c r="AA20" s="5" t="s">
        <v>32</v>
      </c>
    </row>
    <row r="21" spans="1:27" ht="15.75" customHeight="1" x14ac:dyDescent="0.2">
      <c r="A21" s="5">
        <v>20</v>
      </c>
      <c r="B21" s="5" t="s">
        <v>65</v>
      </c>
      <c r="C21" s="5" t="s">
        <v>28</v>
      </c>
      <c r="D21" s="5">
        <v>38</v>
      </c>
      <c r="E21" s="5" t="s">
        <v>29</v>
      </c>
      <c r="F21" s="5">
        <v>26</v>
      </c>
      <c r="G21" s="5">
        <v>3</v>
      </c>
      <c r="H21" s="5">
        <f t="shared" si="0"/>
        <v>3</v>
      </c>
      <c r="I21" s="6">
        <v>1</v>
      </c>
      <c r="J21" s="5">
        <v>1</v>
      </c>
      <c r="K21" s="5">
        <v>1</v>
      </c>
      <c r="L21" s="5">
        <v>0</v>
      </c>
      <c r="M21" s="5" t="s">
        <v>31</v>
      </c>
      <c r="N21" s="5" t="s">
        <v>31</v>
      </c>
      <c r="O21" s="5" t="s">
        <v>31</v>
      </c>
      <c r="P21" s="5" t="s">
        <v>32</v>
      </c>
      <c r="Q21" s="5" t="s">
        <v>38</v>
      </c>
      <c r="R21" s="5" t="s">
        <v>38</v>
      </c>
      <c r="S21" s="5" t="s">
        <v>34</v>
      </c>
      <c r="T21" s="5" t="s">
        <v>32</v>
      </c>
      <c r="U21" s="5" t="s">
        <v>35</v>
      </c>
      <c r="V21" s="5" t="s">
        <v>32</v>
      </c>
      <c r="W21" s="5" t="s">
        <v>32</v>
      </c>
      <c r="X21" s="5" t="s">
        <v>32</v>
      </c>
      <c r="Y21" s="5" t="s">
        <v>32</v>
      </c>
      <c r="Z21" s="5" t="s">
        <v>32</v>
      </c>
      <c r="AA21" s="5" t="s">
        <v>32</v>
      </c>
    </row>
    <row r="22" spans="1:27" ht="15.75" customHeight="1" x14ac:dyDescent="0.2">
      <c r="A22" s="5">
        <v>21</v>
      </c>
      <c r="B22" s="5" t="s">
        <v>66</v>
      </c>
      <c r="C22" s="5" t="s">
        <v>44</v>
      </c>
      <c r="D22" s="5">
        <v>76</v>
      </c>
      <c r="E22" s="5" t="s">
        <v>29</v>
      </c>
      <c r="F22" s="5">
        <v>26</v>
      </c>
      <c r="G22" s="5">
        <v>3</v>
      </c>
      <c r="H22" s="5">
        <f t="shared" si="0"/>
        <v>4</v>
      </c>
      <c r="I22" s="6">
        <v>2</v>
      </c>
      <c r="J22" s="5">
        <v>1</v>
      </c>
      <c r="K22" s="5">
        <v>1</v>
      </c>
      <c r="L22" s="5">
        <v>0</v>
      </c>
      <c r="M22" s="5" t="s">
        <v>37</v>
      </c>
      <c r="N22" s="5" t="s">
        <v>31</v>
      </c>
      <c r="O22" s="5" t="s">
        <v>31</v>
      </c>
      <c r="P22" s="5" t="s">
        <v>32</v>
      </c>
      <c r="Q22" s="5" t="s">
        <v>38</v>
      </c>
      <c r="R22" s="5" t="s">
        <v>38</v>
      </c>
      <c r="S22" s="5" t="s">
        <v>38</v>
      </c>
      <c r="T22" s="5" t="s">
        <v>32</v>
      </c>
      <c r="U22" s="5" t="s">
        <v>54</v>
      </c>
      <c r="V22" s="5" t="s">
        <v>32</v>
      </c>
      <c r="W22" s="5" t="s">
        <v>32</v>
      </c>
      <c r="X22" s="5" t="s">
        <v>32</v>
      </c>
      <c r="Y22" s="5" t="s">
        <v>32</v>
      </c>
      <c r="Z22" s="5" t="s">
        <v>32</v>
      </c>
      <c r="AA22" s="5" t="s">
        <v>32</v>
      </c>
    </row>
    <row r="23" spans="1:27" ht="15.75" hidden="1" customHeight="1" x14ac:dyDescent="0.2">
      <c r="A23" s="5">
        <v>22</v>
      </c>
      <c r="B23" s="5" t="s">
        <v>67</v>
      </c>
      <c r="C23" s="5" t="s">
        <v>28</v>
      </c>
      <c r="D23" s="5">
        <v>84</v>
      </c>
      <c r="E23" s="5" t="s">
        <v>29</v>
      </c>
      <c r="F23" s="5">
        <v>16</v>
      </c>
      <c r="G23" s="5">
        <v>3</v>
      </c>
      <c r="H23" s="5">
        <f t="shared" si="0"/>
        <v>4</v>
      </c>
      <c r="I23" s="5">
        <v>2</v>
      </c>
      <c r="J23" s="5">
        <v>1</v>
      </c>
      <c r="K23" s="5">
        <v>1</v>
      </c>
      <c r="L23" s="5">
        <v>0</v>
      </c>
      <c r="M23" s="5" t="s">
        <v>61</v>
      </c>
      <c r="N23" s="5" t="s">
        <v>31</v>
      </c>
      <c r="O23" s="5" t="s">
        <v>31</v>
      </c>
      <c r="P23" s="5" t="s">
        <v>32</v>
      </c>
      <c r="Q23" s="5" t="s">
        <v>34</v>
      </c>
      <c r="R23" s="5" t="s">
        <v>34</v>
      </c>
      <c r="S23" s="5" t="s">
        <v>38</v>
      </c>
      <c r="T23" s="5" t="s">
        <v>32</v>
      </c>
      <c r="U23" s="5" t="s">
        <v>35</v>
      </c>
      <c r="V23" s="5" t="s">
        <v>32</v>
      </c>
      <c r="W23" s="5" t="s">
        <v>32</v>
      </c>
      <c r="X23" s="5" t="s">
        <v>32</v>
      </c>
      <c r="Y23" s="5" t="s">
        <v>32</v>
      </c>
      <c r="Z23" s="5" t="s">
        <v>32</v>
      </c>
      <c r="AA23" s="5" t="s">
        <v>32</v>
      </c>
    </row>
    <row r="24" spans="1:27" ht="15.75" customHeight="1" x14ac:dyDescent="0.2">
      <c r="A24" s="5">
        <v>23</v>
      </c>
      <c r="B24" s="5" t="s">
        <v>68</v>
      </c>
      <c r="C24" s="5" t="s">
        <v>28</v>
      </c>
      <c r="D24" s="5">
        <v>52</v>
      </c>
      <c r="E24" s="5" t="s">
        <v>29</v>
      </c>
      <c r="F24" s="5">
        <v>16</v>
      </c>
      <c r="G24" s="5">
        <v>3</v>
      </c>
      <c r="H24" s="5">
        <f t="shared" si="0"/>
        <v>4</v>
      </c>
      <c r="I24" s="5">
        <v>2</v>
      </c>
      <c r="J24" s="5">
        <v>1</v>
      </c>
      <c r="K24" s="5">
        <v>1</v>
      </c>
      <c r="L24" s="5">
        <v>0</v>
      </c>
      <c r="M24" s="5" t="s">
        <v>37</v>
      </c>
      <c r="N24" s="5" t="s">
        <v>31</v>
      </c>
      <c r="O24" s="5" t="s">
        <v>31</v>
      </c>
      <c r="P24" s="5" t="s">
        <v>32</v>
      </c>
      <c r="Q24" s="5" t="s">
        <v>33</v>
      </c>
      <c r="R24" s="5" t="s">
        <v>38</v>
      </c>
      <c r="S24" s="5" t="s">
        <v>38</v>
      </c>
      <c r="T24" s="5" t="s">
        <v>32</v>
      </c>
      <c r="U24" s="5" t="s">
        <v>54</v>
      </c>
      <c r="V24" s="5" t="s">
        <v>32</v>
      </c>
      <c r="W24" s="5" t="s">
        <v>32</v>
      </c>
      <c r="X24" s="5" t="s">
        <v>32</v>
      </c>
      <c r="Y24" s="5" t="s">
        <v>32</v>
      </c>
      <c r="Z24" s="5" t="s">
        <v>32</v>
      </c>
      <c r="AA24" s="5" t="s">
        <v>32</v>
      </c>
    </row>
    <row r="25" spans="1:27" ht="15.75" hidden="1" customHeight="1" x14ac:dyDescent="0.2">
      <c r="A25" s="5">
        <v>24</v>
      </c>
      <c r="B25" s="5" t="s">
        <v>69</v>
      </c>
      <c r="C25" s="5" t="s">
        <v>28</v>
      </c>
      <c r="D25" s="5">
        <v>31</v>
      </c>
      <c r="E25" s="5" t="s">
        <v>29</v>
      </c>
      <c r="F25" s="5">
        <v>26</v>
      </c>
      <c r="G25" s="5">
        <v>2</v>
      </c>
      <c r="H25" s="5">
        <f t="shared" si="0"/>
        <v>4</v>
      </c>
      <c r="I25" s="5">
        <v>2</v>
      </c>
      <c r="J25" s="5">
        <v>1</v>
      </c>
      <c r="K25" s="5">
        <v>1</v>
      </c>
      <c r="L25" s="5">
        <v>0</v>
      </c>
      <c r="M25" s="5" t="s">
        <v>37</v>
      </c>
      <c r="N25" s="5" t="s">
        <v>31</v>
      </c>
      <c r="O25" s="5" t="s">
        <v>31</v>
      </c>
      <c r="P25" s="5" t="s">
        <v>32</v>
      </c>
      <c r="Q25" s="5" t="s">
        <v>38</v>
      </c>
      <c r="R25" s="5" t="s">
        <v>33</v>
      </c>
      <c r="S25" s="5" t="s">
        <v>33</v>
      </c>
      <c r="T25" s="5" t="s">
        <v>32</v>
      </c>
      <c r="U25" s="5" t="s">
        <v>54</v>
      </c>
      <c r="V25" s="5" t="s">
        <v>32</v>
      </c>
      <c r="W25" s="5" t="s">
        <v>32</v>
      </c>
      <c r="X25" s="5" t="s">
        <v>32</v>
      </c>
      <c r="Y25" s="5" t="s">
        <v>32</v>
      </c>
      <c r="Z25" s="5" t="s">
        <v>32</v>
      </c>
      <c r="AA25" s="5" t="s">
        <v>32</v>
      </c>
    </row>
    <row r="26" spans="1:27" ht="15.75" hidden="1" customHeight="1" x14ac:dyDescent="0.2">
      <c r="A26" s="5">
        <v>25</v>
      </c>
      <c r="B26" s="5" t="s">
        <v>70</v>
      </c>
      <c r="C26" s="5" t="s">
        <v>44</v>
      </c>
      <c r="D26" s="5">
        <v>61</v>
      </c>
      <c r="E26" s="5" t="s">
        <v>29</v>
      </c>
      <c r="F26" s="5">
        <v>16</v>
      </c>
      <c r="G26" s="5">
        <v>3</v>
      </c>
      <c r="H26" s="5">
        <f t="shared" si="0"/>
        <v>5</v>
      </c>
      <c r="I26" s="5">
        <v>2</v>
      </c>
      <c r="J26" s="5">
        <v>2</v>
      </c>
      <c r="K26" s="5">
        <v>1</v>
      </c>
      <c r="L26" s="5">
        <v>0</v>
      </c>
      <c r="M26" s="5" t="s">
        <v>37</v>
      </c>
      <c r="N26" s="5" t="s">
        <v>30</v>
      </c>
      <c r="O26" s="5" t="s">
        <v>31</v>
      </c>
      <c r="P26" s="5" t="s">
        <v>32</v>
      </c>
      <c r="Q26" s="5" t="s">
        <v>34</v>
      </c>
      <c r="R26" s="5" t="s">
        <v>34</v>
      </c>
      <c r="S26" s="5" t="s">
        <v>34</v>
      </c>
      <c r="T26" s="5" t="s">
        <v>32</v>
      </c>
      <c r="U26" s="5" t="s">
        <v>35</v>
      </c>
      <c r="V26" s="5" t="s">
        <v>32</v>
      </c>
      <c r="W26" s="5" t="s">
        <v>32</v>
      </c>
      <c r="X26" s="5" t="s">
        <v>32</v>
      </c>
      <c r="Y26" s="5" t="s">
        <v>32</v>
      </c>
      <c r="Z26" s="5" t="s">
        <v>32</v>
      </c>
      <c r="AA26" s="5" t="s">
        <v>32</v>
      </c>
    </row>
    <row r="27" spans="1:27" ht="15.75" hidden="1" customHeight="1" x14ac:dyDescent="0.2">
      <c r="A27" s="5">
        <v>26</v>
      </c>
      <c r="B27" s="5" t="s">
        <v>71</v>
      </c>
      <c r="C27" s="5" t="s">
        <v>28</v>
      </c>
      <c r="D27" s="5">
        <v>52</v>
      </c>
      <c r="E27" s="5" t="s">
        <v>29</v>
      </c>
      <c r="F27" s="5">
        <v>16</v>
      </c>
      <c r="G27" s="5">
        <v>3</v>
      </c>
      <c r="H27" s="5">
        <f t="shared" si="0"/>
        <v>4</v>
      </c>
      <c r="I27" s="5">
        <v>2</v>
      </c>
      <c r="J27" s="5">
        <v>1</v>
      </c>
      <c r="K27" s="5">
        <v>1</v>
      </c>
      <c r="L27" s="5">
        <v>0</v>
      </c>
      <c r="M27" s="5" t="s">
        <v>37</v>
      </c>
      <c r="N27" s="5" t="s">
        <v>52</v>
      </c>
      <c r="O27" s="5" t="s">
        <v>31</v>
      </c>
      <c r="P27" s="5" t="s">
        <v>32</v>
      </c>
      <c r="Q27" s="5" t="s">
        <v>34</v>
      </c>
      <c r="R27" s="5" t="s">
        <v>34</v>
      </c>
      <c r="S27" s="5" t="s">
        <v>34</v>
      </c>
      <c r="T27" s="5" t="s">
        <v>32</v>
      </c>
      <c r="U27" s="5" t="s">
        <v>35</v>
      </c>
      <c r="V27" s="5" t="s">
        <v>32</v>
      </c>
      <c r="W27" s="5" t="s">
        <v>32</v>
      </c>
      <c r="X27" s="5" t="s">
        <v>32</v>
      </c>
      <c r="Y27" s="5" t="s">
        <v>32</v>
      </c>
      <c r="Z27" s="5" t="s">
        <v>32</v>
      </c>
      <c r="AA27" s="5" t="s">
        <v>32</v>
      </c>
    </row>
    <row r="28" spans="1:27" ht="15.75" hidden="1" customHeight="1" x14ac:dyDescent="0.2">
      <c r="A28" s="5">
        <v>27</v>
      </c>
      <c r="B28" s="5" t="s">
        <v>72</v>
      </c>
      <c r="C28" s="5" t="s">
        <v>44</v>
      </c>
      <c r="D28" s="5">
        <v>77</v>
      </c>
      <c r="E28" s="5" t="s">
        <v>29</v>
      </c>
      <c r="F28" s="5">
        <v>16</v>
      </c>
      <c r="G28" s="5">
        <v>3</v>
      </c>
      <c r="H28" s="5">
        <f t="shared" si="0"/>
        <v>3</v>
      </c>
      <c r="I28" s="5">
        <v>1</v>
      </c>
      <c r="J28" s="5">
        <v>1</v>
      </c>
      <c r="K28" s="5">
        <v>1</v>
      </c>
      <c r="L28" s="5">
        <v>0</v>
      </c>
      <c r="M28" s="5" t="s">
        <v>52</v>
      </c>
      <c r="N28" s="5" t="s">
        <v>52</v>
      </c>
      <c r="O28" s="5" t="s">
        <v>31</v>
      </c>
      <c r="P28" s="5" t="s">
        <v>32</v>
      </c>
      <c r="Q28" s="5" t="s">
        <v>34</v>
      </c>
      <c r="R28" s="5" t="s">
        <v>34</v>
      </c>
      <c r="S28" s="5" t="s">
        <v>34</v>
      </c>
      <c r="T28" s="5" t="s">
        <v>32</v>
      </c>
      <c r="U28" s="5" t="s">
        <v>35</v>
      </c>
      <c r="V28" s="5" t="s">
        <v>32</v>
      </c>
      <c r="W28" s="5" t="s">
        <v>32</v>
      </c>
      <c r="X28" s="5" t="s">
        <v>32</v>
      </c>
      <c r="Y28" s="5" t="s">
        <v>32</v>
      </c>
      <c r="Z28" s="5" t="s">
        <v>32</v>
      </c>
      <c r="AA28" s="5" t="s">
        <v>32</v>
      </c>
    </row>
    <row r="29" spans="1:27" ht="15.75" hidden="1" customHeight="1" x14ac:dyDescent="0.2">
      <c r="A29" s="5">
        <v>28</v>
      </c>
      <c r="B29" s="5" t="s">
        <v>73</v>
      </c>
      <c r="C29" s="5" t="s">
        <v>28</v>
      </c>
      <c r="D29" s="5">
        <v>47</v>
      </c>
      <c r="E29" s="5" t="s">
        <v>29</v>
      </c>
      <c r="F29" s="5">
        <v>16</v>
      </c>
      <c r="G29" s="5">
        <v>3</v>
      </c>
      <c r="H29" s="5">
        <f t="shared" si="0"/>
        <v>4</v>
      </c>
      <c r="I29" s="5">
        <v>2</v>
      </c>
      <c r="J29" s="5">
        <v>1</v>
      </c>
      <c r="K29" s="5">
        <v>1</v>
      </c>
      <c r="L29" s="5">
        <v>0</v>
      </c>
      <c r="M29" s="5" t="s">
        <v>37</v>
      </c>
      <c r="N29" s="5" t="s">
        <v>52</v>
      </c>
      <c r="O29" s="5" t="s">
        <v>31</v>
      </c>
      <c r="P29" s="5" t="s">
        <v>32</v>
      </c>
      <c r="Q29" s="5" t="s">
        <v>34</v>
      </c>
      <c r="R29" s="5" t="s">
        <v>34</v>
      </c>
      <c r="S29" s="5" t="s">
        <v>34</v>
      </c>
      <c r="T29" s="5" t="s">
        <v>32</v>
      </c>
      <c r="U29" s="5" t="s">
        <v>35</v>
      </c>
      <c r="V29" s="5" t="s">
        <v>32</v>
      </c>
      <c r="W29" s="5" t="s">
        <v>32</v>
      </c>
      <c r="X29" s="5" t="s">
        <v>32</v>
      </c>
      <c r="Y29" s="5" t="s">
        <v>32</v>
      </c>
      <c r="Z29" s="5" t="s">
        <v>32</v>
      </c>
      <c r="AA29" s="5" t="s">
        <v>32</v>
      </c>
    </row>
    <row r="30" spans="1:27" ht="15.75" hidden="1" customHeight="1" x14ac:dyDescent="0.2">
      <c r="A30" s="5">
        <v>29</v>
      </c>
      <c r="B30" s="5" t="s">
        <v>74</v>
      </c>
      <c r="C30" s="5" t="s">
        <v>28</v>
      </c>
      <c r="D30" s="5">
        <v>45</v>
      </c>
      <c r="E30" s="5" t="s">
        <v>29</v>
      </c>
      <c r="F30" s="5">
        <v>16</v>
      </c>
      <c r="G30" s="5">
        <v>3</v>
      </c>
      <c r="H30" s="5">
        <f t="shared" si="0"/>
        <v>5</v>
      </c>
      <c r="I30" s="5">
        <v>2</v>
      </c>
      <c r="J30" s="5">
        <v>2</v>
      </c>
      <c r="K30" s="5">
        <v>1</v>
      </c>
      <c r="L30" s="5">
        <v>0</v>
      </c>
      <c r="M30" s="5" t="s">
        <v>37</v>
      </c>
      <c r="N30" s="5" t="s">
        <v>52</v>
      </c>
      <c r="O30" s="5" t="s">
        <v>31</v>
      </c>
      <c r="P30" s="5" t="s">
        <v>32</v>
      </c>
      <c r="Q30" s="5" t="s">
        <v>34</v>
      </c>
      <c r="R30" s="5" t="s">
        <v>34</v>
      </c>
      <c r="S30" s="5" t="s">
        <v>34</v>
      </c>
      <c r="T30" s="5" t="s">
        <v>32</v>
      </c>
      <c r="U30" s="5" t="s">
        <v>35</v>
      </c>
      <c r="V30" s="5" t="s">
        <v>32</v>
      </c>
      <c r="W30" s="5" t="s">
        <v>32</v>
      </c>
      <c r="X30" s="5" t="s">
        <v>32</v>
      </c>
      <c r="Y30" s="5" t="s">
        <v>32</v>
      </c>
      <c r="Z30" s="5" t="s">
        <v>32</v>
      </c>
      <c r="AA30" s="5" t="s">
        <v>32</v>
      </c>
    </row>
    <row r="31" spans="1:27" ht="15.75" hidden="1" customHeight="1" x14ac:dyDescent="0.2">
      <c r="A31" s="5">
        <v>30</v>
      </c>
      <c r="B31" s="5" t="s">
        <v>75</v>
      </c>
      <c r="C31" s="5" t="s">
        <v>28</v>
      </c>
      <c r="D31" s="5">
        <v>69</v>
      </c>
      <c r="E31" s="5" t="s">
        <v>29</v>
      </c>
      <c r="F31" s="5">
        <v>16</v>
      </c>
      <c r="G31" s="5">
        <v>3</v>
      </c>
      <c r="H31" s="5">
        <f t="shared" si="0"/>
        <v>5</v>
      </c>
      <c r="I31" s="5">
        <v>2</v>
      </c>
      <c r="J31" s="5">
        <v>2</v>
      </c>
      <c r="K31" s="5">
        <v>1</v>
      </c>
      <c r="L31" s="5">
        <v>0</v>
      </c>
      <c r="M31" s="5" t="s">
        <v>61</v>
      </c>
      <c r="N31" s="5" t="s">
        <v>76</v>
      </c>
      <c r="O31" s="5" t="s">
        <v>31</v>
      </c>
      <c r="P31" s="5" t="s">
        <v>32</v>
      </c>
      <c r="Q31" s="5" t="s">
        <v>33</v>
      </c>
      <c r="R31" s="5" t="s">
        <v>33</v>
      </c>
      <c r="S31" s="5" t="s">
        <v>33</v>
      </c>
      <c r="T31" s="5" t="s">
        <v>32</v>
      </c>
      <c r="U31" s="5" t="s">
        <v>35</v>
      </c>
      <c r="V31" s="5" t="s">
        <v>32</v>
      </c>
      <c r="W31" s="5" t="s">
        <v>32</v>
      </c>
      <c r="X31" s="5" t="s">
        <v>32</v>
      </c>
      <c r="Y31" s="5" t="s">
        <v>32</v>
      </c>
      <c r="Z31" s="5" t="s">
        <v>32</v>
      </c>
      <c r="AA31" s="5" t="s">
        <v>32</v>
      </c>
    </row>
    <row r="32" spans="1:27" ht="15.75" hidden="1" customHeight="1" x14ac:dyDescent="0.2">
      <c r="A32" s="5">
        <v>31</v>
      </c>
      <c r="B32" s="5" t="s">
        <v>77</v>
      </c>
      <c r="C32" s="5" t="s">
        <v>44</v>
      </c>
      <c r="D32" s="5">
        <v>55</v>
      </c>
      <c r="E32" s="5" t="s">
        <v>29</v>
      </c>
      <c r="F32" s="5">
        <v>16</v>
      </c>
      <c r="G32" s="5">
        <v>3</v>
      </c>
      <c r="H32" s="5">
        <f t="shared" si="0"/>
        <v>4</v>
      </c>
      <c r="I32" s="5">
        <v>1</v>
      </c>
      <c r="J32" s="5">
        <v>2</v>
      </c>
      <c r="K32" s="5">
        <v>1</v>
      </c>
      <c r="L32" s="5">
        <v>0</v>
      </c>
      <c r="M32" s="5" t="s">
        <v>31</v>
      </c>
      <c r="N32" s="5" t="s">
        <v>31</v>
      </c>
      <c r="O32" s="5" t="s">
        <v>31</v>
      </c>
      <c r="P32" s="5" t="s">
        <v>32</v>
      </c>
      <c r="Q32" s="5" t="s">
        <v>34</v>
      </c>
      <c r="R32" s="5" t="s">
        <v>34</v>
      </c>
      <c r="S32" s="5" t="s">
        <v>34</v>
      </c>
      <c r="T32" s="5" t="s">
        <v>32</v>
      </c>
      <c r="U32" s="5" t="s">
        <v>35</v>
      </c>
      <c r="V32" s="5" t="s">
        <v>32</v>
      </c>
      <c r="W32" s="5" t="s">
        <v>32</v>
      </c>
      <c r="X32" s="5" t="s">
        <v>32</v>
      </c>
      <c r="Y32" s="5" t="s">
        <v>32</v>
      </c>
      <c r="Z32" s="5" t="s">
        <v>32</v>
      </c>
      <c r="AA32" s="5" t="s">
        <v>32</v>
      </c>
    </row>
    <row r="33" spans="1:27" ht="15.75" customHeight="1" x14ac:dyDescent="0.2">
      <c r="A33" s="5">
        <v>32</v>
      </c>
      <c r="B33" s="5" t="s">
        <v>78</v>
      </c>
      <c r="C33" s="5" t="s">
        <v>44</v>
      </c>
      <c r="D33" s="5">
        <v>39</v>
      </c>
      <c r="E33" s="5" t="s">
        <v>29</v>
      </c>
      <c r="F33" s="5">
        <v>26</v>
      </c>
      <c r="G33" s="5">
        <v>3</v>
      </c>
      <c r="H33" s="5">
        <f t="shared" si="0"/>
        <v>5</v>
      </c>
      <c r="I33" s="5">
        <v>1</v>
      </c>
      <c r="J33" s="5">
        <v>2</v>
      </c>
      <c r="K33" s="5">
        <v>2</v>
      </c>
      <c r="L33" s="5">
        <v>0</v>
      </c>
      <c r="M33" s="5" t="s">
        <v>37</v>
      </c>
      <c r="N33" s="5" t="s">
        <v>30</v>
      </c>
      <c r="O33" s="5" t="s">
        <v>31</v>
      </c>
      <c r="P33" s="5" t="s">
        <v>32</v>
      </c>
      <c r="Q33" s="5" t="s">
        <v>34</v>
      </c>
      <c r="R33" s="5" t="s">
        <v>38</v>
      </c>
      <c r="S33" s="5" t="s">
        <v>38</v>
      </c>
      <c r="T33" s="5" t="s">
        <v>32</v>
      </c>
      <c r="U33" s="5" t="s">
        <v>35</v>
      </c>
      <c r="V33" s="5" t="s">
        <v>32</v>
      </c>
      <c r="W33" s="5" t="s">
        <v>32</v>
      </c>
      <c r="X33" s="5" t="s">
        <v>32</v>
      </c>
      <c r="Y33" s="5" t="s">
        <v>32</v>
      </c>
      <c r="Z33" s="5" t="s">
        <v>32</v>
      </c>
      <c r="AA33" s="5" t="s">
        <v>32</v>
      </c>
    </row>
    <row r="34" spans="1:27" ht="15.75" hidden="1" customHeight="1" x14ac:dyDescent="0.2">
      <c r="A34" s="5">
        <v>33</v>
      </c>
      <c r="B34" s="5" t="s">
        <v>79</v>
      </c>
      <c r="C34" s="5" t="s">
        <v>44</v>
      </c>
      <c r="D34" s="5">
        <v>56</v>
      </c>
      <c r="E34" s="5" t="s">
        <v>29</v>
      </c>
      <c r="F34" s="5">
        <v>26</v>
      </c>
      <c r="G34" s="10">
        <v>3</v>
      </c>
      <c r="H34" s="5">
        <f t="shared" si="0"/>
        <v>4</v>
      </c>
      <c r="I34" s="10">
        <v>2</v>
      </c>
      <c r="J34" s="10">
        <v>1</v>
      </c>
      <c r="K34" s="10">
        <v>1</v>
      </c>
      <c r="L34" s="5">
        <v>0</v>
      </c>
      <c r="M34" s="5" t="s">
        <v>47</v>
      </c>
      <c r="N34" s="10" t="s">
        <v>52</v>
      </c>
      <c r="O34" s="5" t="s">
        <v>31</v>
      </c>
      <c r="P34" s="5" t="s">
        <v>32</v>
      </c>
      <c r="Q34" s="10" t="s">
        <v>33</v>
      </c>
      <c r="R34" s="10" t="s">
        <v>33</v>
      </c>
      <c r="S34" s="10" t="s">
        <v>34</v>
      </c>
      <c r="T34" s="5" t="s">
        <v>32</v>
      </c>
      <c r="U34" s="5" t="s">
        <v>54</v>
      </c>
      <c r="V34" s="5" t="s">
        <v>32</v>
      </c>
      <c r="W34" s="5" t="s">
        <v>32</v>
      </c>
      <c r="X34" s="5" t="s">
        <v>32</v>
      </c>
      <c r="Y34" s="5" t="s">
        <v>32</v>
      </c>
      <c r="Z34" s="5" t="s">
        <v>32</v>
      </c>
      <c r="AA34" s="5" t="s">
        <v>32</v>
      </c>
    </row>
    <row r="35" spans="1:27" ht="15.75" customHeight="1" x14ac:dyDescent="0.2">
      <c r="A35" s="5">
        <v>34</v>
      </c>
      <c r="B35" s="5" t="s">
        <v>80</v>
      </c>
      <c r="C35" s="5" t="s">
        <v>28</v>
      </c>
      <c r="D35" s="5">
        <v>33</v>
      </c>
      <c r="E35" s="5" t="s">
        <v>29</v>
      </c>
      <c r="F35" s="5">
        <v>26</v>
      </c>
      <c r="G35" s="10">
        <v>3</v>
      </c>
      <c r="H35" s="5">
        <f t="shared" si="0"/>
        <v>3</v>
      </c>
      <c r="I35" s="5">
        <v>1</v>
      </c>
      <c r="J35" s="5">
        <v>1</v>
      </c>
      <c r="K35" s="5">
        <v>1</v>
      </c>
      <c r="L35" s="5">
        <v>0</v>
      </c>
      <c r="M35" s="5" t="s">
        <v>31</v>
      </c>
      <c r="N35" s="5" t="s">
        <v>81</v>
      </c>
      <c r="O35" s="10" t="s">
        <v>31</v>
      </c>
      <c r="P35" s="5" t="s">
        <v>32</v>
      </c>
      <c r="Q35" s="5" t="s">
        <v>34</v>
      </c>
      <c r="R35" s="5" t="s">
        <v>38</v>
      </c>
      <c r="S35" s="5" t="s">
        <v>38</v>
      </c>
      <c r="T35" s="5" t="s">
        <v>32</v>
      </c>
      <c r="U35" s="5" t="s">
        <v>35</v>
      </c>
      <c r="V35" s="5" t="s">
        <v>32</v>
      </c>
      <c r="W35" s="5" t="s">
        <v>32</v>
      </c>
      <c r="X35" s="5" t="s">
        <v>32</v>
      </c>
      <c r="Y35" s="5" t="s">
        <v>32</v>
      </c>
      <c r="Z35" s="5" t="s">
        <v>32</v>
      </c>
      <c r="AA35" s="5" t="s">
        <v>32</v>
      </c>
    </row>
    <row r="36" spans="1:27" ht="15.75" hidden="1" customHeight="1" x14ac:dyDescent="0.2">
      <c r="A36" s="5">
        <v>35</v>
      </c>
      <c r="B36" s="5" t="s">
        <v>82</v>
      </c>
      <c r="C36" s="5" t="s">
        <v>28</v>
      </c>
      <c r="D36" s="5">
        <v>22</v>
      </c>
      <c r="E36" s="5" t="s">
        <v>29</v>
      </c>
      <c r="F36" s="5">
        <v>16</v>
      </c>
      <c r="G36" s="10">
        <v>3</v>
      </c>
      <c r="H36" s="5">
        <f t="shared" si="0"/>
        <v>4</v>
      </c>
      <c r="I36" s="5">
        <v>2</v>
      </c>
      <c r="J36" s="10">
        <v>1</v>
      </c>
      <c r="K36" s="10">
        <v>1</v>
      </c>
      <c r="L36" s="5">
        <v>0</v>
      </c>
      <c r="M36" s="5" t="s">
        <v>37</v>
      </c>
      <c r="N36" s="5" t="s">
        <v>81</v>
      </c>
      <c r="O36" s="10" t="s">
        <v>31</v>
      </c>
      <c r="P36" s="5" t="s">
        <v>32</v>
      </c>
      <c r="Q36" s="5" t="s">
        <v>33</v>
      </c>
      <c r="R36" s="10" t="s">
        <v>33</v>
      </c>
      <c r="S36" s="10" t="s">
        <v>34</v>
      </c>
      <c r="T36" s="5" t="s">
        <v>32</v>
      </c>
      <c r="U36" s="5"/>
      <c r="V36" s="5" t="s">
        <v>32</v>
      </c>
      <c r="W36" s="5" t="s">
        <v>32</v>
      </c>
      <c r="X36" s="5" t="s">
        <v>32</v>
      </c>
      <c r="Y36" s="5" t="s">
        <v>32</v>
      </c>
      <c r="Z36" s="5" t="s">
        <v>32</v>
      </c>
      <c r="AA36" s="5" t="s">
        <v>32</v>
      </c>
    </row>
    <row r="37" spans="1:27" ht="15.75" customHeight="1" x14ac:dyDescent="0.2">
      <c r="A37" s="5">
        <v>36</v>
      </c>
      <c r="B37" s="5" t="s">
        <v>83</v>
      </c>
      <c r="C37" s="5" t="s">
        <v>28</v>
      </c>
      <c r="D37" s="5">
        <v>26</v>
      </c>
      <c r="E37" s="5" t="s">
        <v>29</v>
      </c>
      <c r="F37" s="5">
        <v>16</v>
      </c>
      <c r="G37" s="10">
        <v>3</v>
      </c>
      <c r="H37" s="5">
        <f t="shared" si="0"/>
        <v>4</v>
      </c>
      <c r="I37" s="10">
        <v>2</v>
      </c>
      <c r="J37" s="10">
        <v>1</v>
      </c>
      <c r="K37" s="10">
        <v>1</v>
      </c>
      <c r="L37" s="5">
        <v>0</v>
      </c>
      <c r="M37" s="5" t="s">
        <v>84</v>
      </c>
      <c r="N37" s="5" t="s">
        <v>81</v>
      </c>
      <c r="O37" s="10" t="s">
        <v>31</v>
      </c>
      <c r="P37" s="5" t="s">
        <v>32</v>
      </c>
      <c r="Q37" s="10" t="s">
        <v>38</v>
      </c>
      <c r="R37" s="5" t="s">
        <v>38</v>
      </c>
      <c r="S37" s="10" t="s">
        <v>34</v>
      </c>
      <c r="T37" s="5" t="s">
        <v>32</v>
      </c>
      <c r="U37" s="8" t="s">
        <v>54</v>
      </c>
      <c r="V37" s="5" t="s">
        <v>32</v>
      </c>
      <c r="W37" s="5" t="s">
        <v>32</v>
      </c>
      <c r="X37" s="5" t="s">
        <v>32</v>
      </c>
      <c r="Y37" s="5" t="s">
        <v>32</v>
      </c>
      <c r="Z37" s="5" t="s">
        <v>32</v>
      </c>
      <c r="AA37" s="5" t="s">
        <v>32</v>
      </c>
    </row>
    <row r="38" spans="1:27" ht="15.75" hidden="1" customHeight="1" x14ac:dyDescent="0.2">
      <c r="A38" s="5">
        <v>37</v>
      </c>
      <c r="B38" s="5" t="s">
        <v>85</v>
      </c>
      <c r="C38" s="5" t="s">
        <v>28</v>
      </c>
      <c r="D38" s="5">
        <v>55</v>
      </c>
      <c r="E38" s="5" t="s">
        <v>29</v>
      </c>
      <c r="F38" s="5">
        <v>16</v>
      </c>
      <c r="G38" s="10">
        <v>3</v>
      </c>
      <c r="H38" s="5">
        <f t="shared" si="0"/>
        <v>4</v>
      </c>
      <c r="I38" s="10">
        <v>2</v>
      </c>
      <c r="J38" s="10">
        <v>1</v>
      </c>
      <c r="K38" s="10">
        <v>1</v>
      </c>
      <c r="L38" s="5">
        <v>0</v>
      </c>
      <c r="M38" s="5" t="s">
        <v>61</v>
      </c>
      <c r="N38" s="5" t="s">
        <v>81</v>
      </c>
      <c r="O38" s="10" t="s">
        <v>31</v>
      </c>
      <c r="P38" s="5" t="s">
        <v>32</v>
      </c>
      <c r="Q38" s="10" t="s">
        <v>34</v>
      </c>
      <c r="R38" s="10" t="s">
        <v>34</v>
      </c>
      <c r="S38" s="10" t="s">
        <v>34</v>
      </c>
      <c r="T38" s="5" t="s">
        <v>32</v>
      </c>
      <c r="U38" s="5" t="s">
        <v>35</v>
      </c>
      <c r="V38" s="5" t="s">
        <v>32</v>
      </c>
      <c r="W38" s="5" t="s">
        <v>32</v>
      </c>
      <c r="X38" s="5" t="s">
        <v>32</v>
      </c>
      <c r="Y38" s="5" t="s">
        <v>32</v>
      </c>
      <c r="Z38" s="5" t="s">
        <v>32</v>
      </c>
      <c r="AA38" s="5" t="s">
        <v>32</v>
      </c>
    </row>
    <row r="39" spans="1:27" ht="15.75" hidden="1" customHeight="1" x14ac:dyDescent="0.2">
      <c r="A39" s="5">
        <v>38</v>
      </c>
      <c r="B39" s="5" t="s">
        <v>86</v>
      </c>
      <c r="C39" s="5" t="s">
        <v>28</v>
      </c>
      <c r="D39" s="5">
        <v>57</v>
      </c>
      <c r="E39" s="5" t="s">
        <v>29</v>
      </c>
      <c r="F39" s="5">
        <v>26</v>
      </c>
      <c r="G39" s="10">
        <v>3</v>
      </c>
      <c r="H39" s="5">
        <f t="shared" si="0"/>
        <v>4</v>
      </c>
      <c r="I39" s="10">
        <v>2</v>
      </c>
      <c r="J39" s="10">
        <v>1</v>
      </c>
      <c r="K39" s="10">
        <v>1</v>
      </c>
      <c r="L39" s="5">
        <v>0</v>
      </c>
      <c r="M39" s="5" t="s">
        <v>37</v>
      </c>
      <c r="N39" s="5" t="s">
        <v>81</v>
      </c>
      <c r="O39" s="10" t="s">
        <v>31</v>
      </c>
      <c r="P39" s="5" t="s">
        <v>32</v>
      </c>
      <c r="Q39" s="10" t="s">
        <v>87</v>
      </c>
      <c r="R39" s="10" t="s">
        <v>33</v>
      </c>
      <c r="S39" s="10" t="s">
        <v>87</v>
      </c>
      <c r="T39" s="5" t="s">
        <v>32</v>
      </c>
      <c r="U39" s="5" t="s">
        <v>35</v>
      </c>
      <c r="V39" s="5" t="s">
        <v>32</v>
      </c>
      <c r="W39" s="5" t="s">
        <v>32</v>
      </c>
      <c r="X39" s="5" t="s">
        <v>32</v>
      </c>
      <c r="Y39" s="5" t="s">
        <v>32</v>
      </c>
      <c r="Z39" s="5" t="s">
        <v>32</v>
      </c>
      <c r="AA39" s="5" t="s">
        <v>32</v>
      </c>
    </row>
    <row r="40" spans="1:27" ht="14.25" customHeight="1" x14ac:dyDescent="0.2">
      <c r="A40" s="5">
        <v>39</v>
      </c>
      <c r="B40" s="5" t="s">
        <v>88</v>
      </c>
      <c r="C40" s="5" t="s">
        <v>28</v>
      </c>
      <c r="D40" s="5">
        <v>66</v>
      </c>
      <c r="E40" s="5" t="s">
        <v>29</v>
      </c>
      <c r="F40" s="5">
        <v>26</v>
      </c>
      <c r="G40" s="10">
        <v>3</v>
      </c>
      <c r="H40" s="5">
        <f t="shared" si="0"/>
        <v>5</v>
      </c>
      <c r="I40" s="10">
        <v>2</v>
      </c>
      <c r="J40" s="10">
        <v>2</v>
      </c>
      <c r="K40" s="10">
        <v>1</v>
      </c>
      <c r="L40" s="5">
        <v>0</v>
      </c>
      <c r="M40" s="5" t="s">
        <v>37</v>
      </c>
      <c r="N40" s="11" t="s">
        <v>30</v>
      </c>
      <c r="O40" s="10" t="s">
        <v>31</v>
      </c>
      <c r="P40" s="5" t="s">
        <v>32</v>
      </c>
      <c r="Q40" s="10" t="s">
        <v>38</v>
      </c>
      <c r="R40" s="5" t="s">
        <v>38</v>
      </c>
      <c r="S40" s="10" t="s">
        <v>34</v>
      </c>
      <c r="T40" s="5" t="s">
        <v>32</v>
      </c>
      <c r="U40" s="8" t="s">
        <v>54</v>
      </c>
      <c r="V40" s="5" t="s">
        <v>32</v>
      </c>
      <c r="W40" s="5" t="s">
        <v>32</v>
      </c>
      <c r="X40" s="5" t="s">
        <v>32</v>
      </c>
      <c r="Y40" s="5" t="s">
        <v>32</v>
      </c>
      <c r="Z40" s="5" t="s">
        <v>32</v>
      </c>
      <c r="AA40" s="5" t="s">
        <v>32</v>
      </c>
    </row>
    <row r="41" spans="1:27" ht="15.75" hidden="1" customHeight="1" x14ac:dyDescent="0.2">
      <c r="A41" s="5">
        <v>40</v>
      </c>
      <c r="B41" s="5" t="s">
        <v>89</v>
      </c>
      <c r="C41" s="5" t="s">
        <v>44</v>
      </c>
      <c r="D41" s="5">
        <v>57</v>
      </c>
      <c r="E41" s="5" t="s">
        <v>29</v>
      </c>
      <c r="F41" s="5">
        <v>16</v>
      </c>
      <c r="G41" s="10">
        <v>3</v>
      </c>
      <c r="H41" s="5">
        <f t="shared" si="0"/>
        <v>4</v>
      </c>
      <c r="I41" s="10">
        <v>2</v>
      </c>
      <c r="J41" s="10">
        <v>1</v>
      </c>
      <c r="K41" s="10">
        <v>1</v>
      </c>
      <c r="L41" s="5">
        <v>0</v>
      </c>
      <c r="M41" s="5" t="s">
        <v>37</v>
      </c>
      <c r="N41" s="5" t="s">
        <v>81</v>
      </c>
      <c r="O41" s="10" t="s">
        <v>31</v>
      </c>
      <c r="P41" s="5" t="s">
        <v>32</v>
      </c>
      <c r="Q41" s="10" t="s">
        <v>34</v>
      </c>
      <c r="R41" s="10" t="s">
        <v>34</v>
      </c>
      <c r="S41" s="10" t="s">
        <v>34</v>
      </c>
      <c r="T41" s="5" t="s">
        <v>32</v>
      </c>
      <c r="U41" s="5" t="s">
        <v>35</v>
      </c>
      <c r="V41" s="5" t="s">
        <v>32</v>
      </c>
      <c r="W41" s="5" t="s">
        <v>32</v>
      </c>
      <c r="X41" s="5" t="s">
        <v>32</v>
      </c>
      <c r="Y41" s="5" t="s">
        <v>32</v>
      </c>
      <c r="Z41" s="5" t="s">
        <v>32</v>
      </c>
      <c r="AA41" s="5" t="s">
        <v>32</v>
      </c>
    </row>
    <row r="42" spans="1:27" ht="15.75" hidden="1" customHeight="1" x14ac:dyDescent="0.2">
      <c r="A42" s="5">
        <v>41</v>
      </c>
      <c r="B42" s="5" t="s">
        <v>90</v>
      </c>
      <c r="C42" s="5" t="s">
        <v>28</v>
      </c>
      <c r="D42" s="5">
        <v>46</v>
      </c>
      <c r="E42" s="5" t="s">
        <v>29</v>
      </c>
      <c r="F42" s="5">
        <v>16</v>
      </c>
      <c r="G42" s="10">
        <v>3</v>
      </c>
      <c r="H42" s="5">
        <f t="shared" si="0"/>
        <v>4</v>
      </c>
      <c r="I42" s="10">
        <v>2</v>
      </c>
      <c r="J42" s="10">
        <v>1</v>
      </c>
      <c r="K42" s="10">
        <v>1</v>
      </c>
      <c r="L42" s="5">
        <v>0</v>
      </c>
      <c r="M42" s="5" t="s">
        <v>61</v>
      </c>
      <c r="N42" s="5" t="s">
        <v>81</v>
      </c>
      <c r="O42" s="10" t="s">
        <v>31</v>
      </c>
      <c r="P42" s="5" t="s">
        <v>32</v>
      </c>
      <c r="Q42" s="10" t="s">
        <v>34</v>
      </c>
      <c r="R42" s="10" t="s">
        <v>34</v>
      </c>
      <c r="S42" s="10" t="s">
        <v>34</v>
      </c>
      <c r="T42" s="5" t="s">
        <v>32</v>
      </c>
      <c r="U42" s="5" t="s">
        <v>35</v>
      </c>
      <c r="V42" s="5" t="s">
        <v>32</v>
      </c>
      <c r="W42" s="5" t="s">
        <v>32</v>
      </c>
      <c r="X42" s="5" t="s">
        <v>32</v>
      </c>
      <c r="Y42" s="5" t="s">
        <v>32</v>
      </c>
      <c r="Z42" s="5" t="s">
        <v>32</v>
      </c>
      <c r="AA42" s="5" t="s">
        <v>32</v>
      </c>
    </row>
    <row r="43" spans="1:27" ht="15.75" hidden="1" customHeight="1" x14ac:dyDescent="0.2">
      <c r="A43" s="5">
        <v>42</v>
      </c>
      <c r="B43" s="5" t="s">
        <v>91</v>
      </c>
      <c r="C43" s="5" t="s">
        <v>28</v>
      </c>
      <c r="D43" s="5">
        <v>67</v>
      </c>
      <c r="E43" s="5" t="s">
        <v>29</v>
      </c>
      <c r="F43" s="5">
        <v>16</v>
      </c>
      <c r="G43" s="10">
        <v>3</v>
      </c>
      <c r="H43" s="5">
        <f t="shared" si="0"/>
        <v>4</v>
      </c>
      <c r="I43" s="10">
        <v>2</v>
      </c>
      <c r="J43" s="10">
        <v>1</v>
      </c>
      <c r="K43" s="10">
        <v>1</v>
      </c>
      <c r="L43" s="5">
        <v>0</v>
      </c>
      <c r="M43" s="5" t="s">
        <v>61</v>
      </c>
      <c r="N43" s="5" t="s">
        <v>81</v>
      </c>
      <c r="O43" s="10" t="s">
        <v>31</v>
      </c>
      <c r="P43" s="5" t="s">
        <v>32</v>
      </c>
      <c r="Q43" s="10" t="s">
        <v>33</v>
      </c>
      <c r="R43" s="10" t="s">
        <v>33</v>
      </c>
      <c r="S43" s="10" t="s">
        <v>33</v>
      </c>
      <c r="T43" s="5" t="s">
        <v>32</v>
      </c>
      <c r="U43" s="8" t="s">
        <v>54</v>
      </c>
      <c r="V43" s="5" t="s">
        <v>32</v>
      </c>
      <c r="W43" s="5" t="s">
        <v>32</v>
      </c>
      <c r="X43" s="5" t="s">
        <v>32</v>
      </c>
      <c r="Y43" s="5" t="s">
        <v>32</v>
      </c>
      <c r="Z43" s="5" t="s">
        <v>32</v>
      </c>
      <c r="AA43" s="5" t="s">
        <v>32</v>
      </c>
    </row>
    <row r="44" spans="1:27" ht="15.75" hidden="1" customHeight="1" x14ac:dyDescent="0.2">
      <c r="A44" s="5">
        <v>43</v>
      </c>
      <c r="B44" s="5" t="s">
        <v>92</v>
      </c>
      <c r="C44" s="5" t="s">
        <v>28</v>
      </c>
      <c r="D44" s="5">
        <v>37</v>
      </c>
      <c r="E44" s="5" t="s">
        <v>29</v>
      </c>
      <c r="F44" s="5">
        <v>16</v>
      </c>
      <c r="G44" s="10">
        <v>3</v>
      </c>
      <c r="H44" s="5">
        <f t="shared" si="0"/>
        <v>4</v>
      </c>
      <c r="I44" s="10">
        <v>2</v>
      </c>
      <c r="J44" s="10">
        <v>1</v>
      </c>
      <c r="K44" s="10">
        <v>1</v>
      </c>
      <c r="L44" s="5">
        <v>0</v>
      </c>
      <c r="M44" s="5" t="s">
        <v>37</v>
      </c>
      <c r="N44" s="5" t="s">
        <v>81</v>
      </c>
      <c r="O44" s="10" t="s">
        <v>31</v>
      </c>
      <c r="P44" s="5" t="s">
        <v>32</v>
      </c>
      <c r="Q44" s="10" t="s">
        <v>33</v>
      </c>
      <c r="R44" s="10" t="s">
        <v>33</v>
      </c>
      <c r="S44" s="10" t="s">
        <v>33</v>
      </c>
      <c r="T44" s="5" t="s">
        <v>32</v>
      </c>
      <c r="U44" s="5" t="s">
        <v>35</v>
      </c>
      <c r="V44" s="5" t="s">
        <v>32</v>
      </c>
      <c r="W44" s="5" t="s">
        <v>32</v>
      </c>
      <c r="X44" s="5" t="s">
        <v>32</v>
      </c>
      <c r="Y44" s="5" t="s">
        <v>32</v>
      </c>
      <c r="Z44" s="5" t="s">
        <v>32</v>
      </c>
      <c r="AA44" s="5" t="s">
        <v>32</v>
      </c>
    </row>
    <row r="45" spans="1:27" ht="15.75" customHeight="1" x14ac:dyDescent="0.2">
      <c r="A45" s="5">
        <v>44</v>
      </c>
      <c r="B45" s="12" t="s">
        <v>93</v>
      </c>
      <c r="C45" s="5" t="s">
        <v>28</v>
      </c>
      <c r="D45" s="12">
        <v>63</v>
      </c>
      <c r="E45" s="5" t="s">
        <v>29</v>
      </c>
      <c r="F45" s="12">
        <v>16</v>
      </c>
      <c r="G45" s="10">
        <v>3</v>
      </c>
      <c r="H45" s="5">
        <f t="shared" si="0"/>
        <v>4</v>
      </c>
      <c r="I45" s="10">
        <v>2</v>
      </c>
      <c r="J45" s="10">
        <v>1</v>
      </c>
      <c r="K45" s="10">
        <v>1</v>
      </c>
      <c r="L45" s="5">
        <v>0</v>
      </c>
      <c r="M45" s="5" t="s">
        <v>94</v>
      </c>
      <c r="N45" s="5" t="s">
        <v>81</v>
      </c>
      <c r="O45" s="10" t="s">
        <v>31</v>
      </c>
      <c r="P45" s="5" t="s">
        <v>32</v>
      </c>
      <c r="Q45" s="10" t="s">
        <v>38</v>
      </c>
      <c r="R45" s="5" t="s">
        <v>38</v>
      </c>
      <c r="S45" s="10" t="s">
        <v>38</v>
      </c>
      <c r="T45" s="5" t="s">
        <v>32</v>
      </c>
      <c r="U45" s="5" t="s">
        <v>35</v>
      </c>
      <c r="V45" s="5" t="s">
        <v>32</v>
      </c>
      <c r="W45" s="5" t="s">
        <v>32</v>
      </c>
      <c r="X45" s="5" t="s">
        <v>32</v>
      </c>
      <c r="Y45" s="5" t="s">
        <v>32</v>
      </c>
      <c r="Z45" s="5" t="s">
        <v>32</v>
      </c>
      <c r="AA45" s="5" t="s">
        <v>32</v>
      </c>
    </row>
    <row r="46" spans="1:27" ht="15.75" hidden="1" customHeight="1" x14ac:dyDescent="0.2">
      <c r="A46" s="5">
        <v>45</v>
      </c>
      <c r="B46" s="5" t="s">
        <v>95</v>
      </c>
      <c r="C46" s="5" t="s">
        <v>28</v>
      </c>
      <c r="D46" s="5">
        <v>29</v>
      </c>
      <c r="E46" s="5" t="s">
        <v>29</v>
      </c>
      <c r="F46" s="5">
        <v>16</v>
      </c>
      <c r="G46" s="10">
        <v>3</v>
      </c>
      <c r="H46" s="5">
        <f t="shared" si="0"/>
        <v>3</v>
      </c>
      <c r="I46" s="10">
        <v>1</v>
      </c>
      <c r="J46" s="10">
        <v>1</v>
      </c>
      <c r="K46" s="10">
        <v>1</v>
      </c>
      <c r="L46" s="5">
        <v>0</v>
      </c>
      <c r="M46" s="5" t="s">
        <v>52</v>
      </c>
      <c r="N46" s="5" t="s">
        <v>81</v>
      </c>
      <c r="O46" s="10" t="s">
        <v>31</v>
      </c>
      <c r="P46" s="5" t="s">
        <v>32</v>
      </c>
      <c r="Q46" s="10" t="s">
        <v>33</v>
      </c>
      <c r="R46" s="10" t="s">
        <v>33</v>
      </c>
      <c r="S46" s="10" t="s">
        <v>34</v>
      </c>
      <c r="T46" s="5" t="s">
        <v>32</v>
      </c>
      <c r="U46" s="5" t="s">
        <v>35</v>
      </c>
      <c r="V46" s="5" t="s">
        <v>32</v>
      </c>
      <c r="W46" s="5" t="s">
        <v>32</v>
      </c>
      <c r="X46" s="5" t="s">
        <v>32</v>
      </c>
      <c r="Y46" s="5" t="s">
        <v>32</v>
      </c>
      <c r="Z46" s="5" t="s">
        <v>32</v>
      </c>
      <c r="AA46" s="5" t="s">
        <v>32</v>
      </c>
    </row>
    <row r="47" spans="1:27" ht="15.75" hidden="1" customHeight="1" x14ac:dyDescent="0.2">
      <c r="A47" s="5">
        <v>46</v>
      </c>
      <c r="B47" s="5" t="s">
        <v>96</v>
      </c>
      <c r="C47" s="5" t="s">
        <v>28</v>
      </c>
      <c r="D47" s="5">
        <v>50</v>
      </c>
      <c r="E47" s="5" t="s">
        <v>29</v>
      </c>
      <c r="F47" s="5">
        <v>26</v>
      </c>
      <c r="G47" s="10">
        <v>3</v>
      </c>
      <c r="H47" s="5">
        <f t="shared" si="0"/>
        <v>4</v>
      </c>
      <c r="I47" s="10">
        <v>2</v>
      </c>
      <c r="J47" s="10">
        <v>1</v>
      </c>
      <c r="K47" s="10">
        <v>1</v>
      </c>
      <c r="L47" s="5">
        <v>0</v>
      </c>
      <c r="M47" s="5" t="s">
        <v>37</v>
      </c>
      <c r="N47" s="5" t="s">
        <v>81</v>
      </c>
      <c r="O47" s="10" t="s">
        <v>31</v>
      </c>
      <c r="P47" s="5" t="s">
        <v>32</v>
      </c>
      <c r="Q47" s="10" t="s">
        <v>33</v>
      </c>
      <c r="R47" s="10" t="s">
        <v>33</v>
      </c>
      <c r="S47" s="10" t="s">
        <v>34</v>
      </c>
      <c r="T47" s="5" t="s">
        <v>32</v>
      </c>
      <c r="U47" s="8" t="s">
        <v>54</v>
      </c>
      <c r="V47" s="5" t="s">
        <v>32</v>
      </c>
      <c r="W47" s="5" t="s">
        <v>32</v>
      </c>
      <c r="X47" s="5" t="s">
        <v>32</v>
      </c>
      <c r="Y47" s="5" t="s">
        <v>32</v>
      </c>
      <c r="Z47" s="5" t="s">
        <v>32</v>
      </c>
      <c r="AA47" s="5" t="s">
        <v>32</v>
      </c>
    </row>
    <row r="48" spans="1:27" ht="15.75" customHeight="1" x14ac:dyDescent="0.2">
      <c r="A48" s="5">
        <v>47</v>
      </c>
      <c r="B48" s="5" t="s">
        <v>97</v>
      </c>
      <c r="C48" s="5" t="s">
        <v>28</v>
      </c>
      <c r="D48" s="5">
        <v>55</v>
      </c>
      <c r="E48" s="5" t="s">
        <v>29</v>
      </c>
      <c r="F48" s="5">
        <v>16</v>
      </c>
      <c r="G48" s="10">
        <v>3</v>
      </c>
      <c r="H48" s="5">
        <f t="shared" si="0"/>
        <v>4</v>
      </c>
      <c r="I48" s="10">
        <v>2</v>
      </c>
      <c r="J48" s="10">
        <v>1</v>
      </c>
      <c r="K48" s="10">
        <v>1</v>
      </c>
      <c r="L48" s="5">
        <v>0</v>
      </c>
      <c r="M48" s="5" t="s">
        <v>61</v>
      </c>
      <c r="N48" s="5" t="s">
        <v>81</v>
      </c>
      <c r="O48" s="10" t="s">
        <v>31</v>
      </c>
      <c r="P48" s="5" t="s">
        <v>32</v>
      </c>
      <c r="Q48" s="10" t="s">
        <v>38</v>
      </c>
      <c r="R48" s="5" t="s">
        <v>38</v>
      </c>
      <c r="S48" s="10" t="s">
        <v>34</v>
      </c>
      <c r="T48" s="5" t="s">
        <v>32</v>
      </c>
      <c r="U48" s="5" t="s">
        <v>35</v>
      </c>
      <c r="V48" s="5" t="s">
        <v>32</v>
      </c>
      <c r="W48" s="5" t="s">
        <v>32</v>
      </c>
      <c r="X48" s="5" t="s">
        <v>32</v>
      </c>
      <c r="Y48" s="5" t="s">
        <v>32</v>
      </c>
      <c r="Z48" s="5" t="s">
        <v>32</v>
      </c>
      <c r="AA48" s="5" t="s">
        <v>32</v>
      </c>
    </row>
    <row r="49" spans="1:27" ht="15.75" hidden="1" customHeight="1" x14ac:dyDescent="0.2">
      <c r="A49" s="5">
        <v>48</v>
      </c>
      <c r="B49" s="5" t="s">
        <v>98</v>
      </c>
      <c r="C49" s="5" t="s">
        <v>28</v>
      </c>
      <c r="D49" s="5">
        <v>64</v>
      </c>
      <c r="E49" s="5" t="s">
        <v>29</v>
      </c>
      <c r="F49" s="5">
        <v>16</v>
      </c>
      <c r="G49" s="10">
        <v>3</v>
      </c>
      <c r="H49" s="5">
        <f t="shared" si="0"/>
        <v>3</v>
      </c>
      <c r="I49" s="10">
        <v>1</v>
      </c>
      <c r="J49" s="10">
        <v>1</v>
      </c>
      <c r="K49" s="10">
        <v>1</v>
      </c>
      <c r="L49" s="5">
        <v>0</v>
      </c>
      <c r="M49" s="5" t="s">
        <v>99</v>
      </c>
      <c r="N49" s="5" t="s">
        <v>81</v>
      </c>
      <c r="O49" s="10" t="s">
        <v>31</v>
      </c>
      <c r="P49" s="5" t="s">
        <v>32</v>
      </c>
      <c r="Q49" s="10" t="s">
        <v>33</v>
      </c>
      <c r="R49" s="10" t="s">
        <v>34</v>
      </c>
      <c r="S49" s="10" t="s">
        <v>33</v>
      </c>
      <c r="T49" s="5" t="s">
        <v>32</v>
      </c>
      <c r="U49" s="5" t="s">
        <v>35</v>
      </c>
      <c r="V49" s="5" t="s">
        <v>32</v>
      </c>
      <c r="W49" s="5" t="s">
        <v>32</v>
      </c>
      <c r="X49" s="5" t="s">
        <v>32</v>
      </c>
      <c r="Y49" s="5" t="s">
        <v>32</v>
      </c>
      <c r="Z49" s="5" t="s">
        <v>32</v>
      </c>
      <c r="AA49" s="5" t="s">
        <v>32</v>
      </c>
    </row>
    <row r="50" spans="1:27" ht="15.75" hidden="1" customHeight="1" x14ac:dyDescent="0.2">
      <c r="A50" s="5">
        <v>49</v>
      </c>
      <c r="B50" s="5" t="s">
        <v>100</v>
      </c>
      <c r="C50" s="5" t="s">
        <v>44</v>
      </c>
      <c r="D50" s="5">
        <v>43</v>
      </c>
      <c r="E50" s="5" t="s">
        <v>29</v>
      </c>
      <c r="F50" s="5">
        <v>16</v>
      </c>
      <c r="G50" s="10">
        <v>3</v>
      </c>
      <c r="H50" s="5">
        <f t="shared" si="0"/>
        <v>4</v>
      </c>
      <c r="I50" s="10">
        <v>2</v>
      </c>
      <c r="J50" s="10">
        <v>1</v>
      </c>
      <c r="K50" s="10">
        <v>1</v>
      </c>
      <c r="L50" s="5">
        <v>0</v>
      </c>
      <c r="M50" s="5" t="s">
        <v>61</v>
      </c>
      <c r="N50" s="5" t="s">
        <v>81</v>
      </c>
      <c r="O50" s="10" t="s">
        <v>31</v>
      </c>
      <c r="P50" s="5" t="s">
        <v>32</v>
      </c>
      <c r="Q50" s="10" t="s">
        <v>33</v>
      </c>
      <c r="R50" s="10" t="s">
        <v>34</v>
      </c>
      <c r="S50" s="10" t="s">
        <v>34</v>
      </c>
      <c r="T50" s="5" t="s">
        <v>32</v>
      </c>
      <c r="U50" s="5" t="s">
        <v>35</v>
      </c>
      <c r="V50" s="5" t="s">
        <v>32</v>
      </c>
      <c r="W50" s="5" t="s">
        <v>32</v>
      </c>
      <c r="X50" s="5" t="s">
        <v>32</v>
      </c>
      <c r="Y50" s="5" t="s">
        <v>32</v>
      </c>
      <c r="Z50" s="5" t="s">
        <v>32</v>
      </c>
      <c r="AA50" s="5" t="s">
        <v>32</v>
      </c>
    </row>
    <row r="51" spans="1:27" ht="15.75" customHeight="1" x14ac:dyDescent="0.2">
      <c r="A51" s="5">
        <v>50</v>
      </c>
      <c r="B51" s="5" t="s">
        <v>101</v>
      </c>
      <c r="C51" s="5" t="s">
        <v>28</v>
      </c>
      <c r="D51" s="5">
        <v>56</v>
      </c>
      <c r="E51" s="5" t="s">
        <v>29</v>
      </c>
      <c r="F51" s="5">
        <v>16</v>
      </c>
      <c r="G51" s="10">
        <v>3</v>
      </c>
      <c r="H51" s="5">
        <f t="shared" si="0"/>
        <v>4</v>
      </c>
      <c r="I51" s="10">
        <v>2</v>
      </c>
      <c r="J51" s="10">
        <v>1</v>
      </c>
      <c r="K51" s="10">
        <v>1</v>
      </c>
      <c r="L51" s="5">
        <v>0</v>
      </c>
      <c r="M51" s="5" t="s">
        <v>37</v>
      </c>
      <c r="N51" s="5" t="s">
        <v>81</v>
      </c>
      <c r="O51" s="10" t="s">
        <v>31</v>
      </c>
      <c r="P51" s="5" t="s">
        <v>32</v>
      </c>
      <c r="Q51" s="10" t="s">
        <v>38</v>
      </c>
      <c r="R51" s="5" t="s">
        <v>38</v>
      </c>
      <c r="S51" s="10" t="s">
        <v>38</v>
      </c>
      <c r="T51" s="5" t="s">
        <v>32</v>
      </c>
      <c r="U51" s="5" t="s">
        <v>35</v>
      </c>
      <c r="V51" s="5" t="s">
        <v>32</v>
      </c>
      <c r="W51" s="5" t="s">
        <v>32</v>
      </c>
      <c r="X51" s="5" t="s">
        <v>32</v>
      </c>
      <c r="Y51" s="5" t="s">
        <v>32</v>
      </c>
      <c r="Z51" s="5" t="s">
        <v>32</v>
      </c>
      <c r="AA51" s="5" t="s">
        <v>32</v>
      </c>
    </row>
    <row r="52" spans="1:27" ht="15.75" hidden="1" customHeight="1" x14ac:dyDescent="0.2">
      <c r="A52" s="5">
        <v>51</v>
      </c>
      <c r="B52" s="5" t="s">
        <v>102</v>
      </c>
      <c r="C52" s="5" t="s">
        <v>44</v>
      </c>
      <c r="D52" s="5">
        <v>45</v>
      </c>
      <c r="E52" s="5" t="s">
        <v>29</v>
      </c>
      <c r="F52" s="5">
        <v>16</v>
      </c>
      <c r="G52" s="10">
        <v>3</v>
      </c>
      <c r="H52" s="5">
        <f t="shared" si="0"/>
        <v>4</v>
      </c>
      <c r="I52" s="10">
        <v>2</v>
      </c>
      <c r="J52" s="10">
        <v>1</v>
      </c>
      <c r="K52" s="10">
        <v>1</v>
      </c>
      <c r="L52" s="5">
        <v>0</v>
      </c>
      <c r="M52" s="5" t="s">
        <v>103</v>
      </c>
      <c r="N52" s="5" t="s">
        <v>81</v>
      </c>
      <c r="O52" s="10" t="s">
        <v>31</v>
      </c>
      <c r="P52" s="5" t="s">
        <v>32</v>
      </c>
      <c r="Q52" s="10" t="s">
        <v>38</v>
      </c>
      <c r="R52" s="10" t="s">
        <v>34</v>
      </c>
      <c r="S52" s="10" t="s">
        <v>34</v>
      </c>
      <c r="T52" s="5" t="s">
        <v>32</v>
      </c>
      <c r="U52" s="10" t="s">
        <v>104</v>
      </c>
      <c r="V52" s="5" t="s">
        <v>32</v>
      </c>
      <c r="W52" s="5" t="s">
        <v>32</v>
      </c>
      <c r="X52" s="5" t="s">
        <v>32</v>
      </c>
      <c r="Y52" s="5" t="s">
        <v>32</v>
      </c>
      <c r="Z52" s="5" t="s">
        <v>32</v>
      </c>
      <c r="AA52" s="5" t="s">
        <v>32</v>
      </c>
    </row>
    <row r="53" spans="1:27" ht="15.75" hidden="1" customHeight="1" x14ac:dyDescent="0.2">
      <c r="A53" s="5">
        <v>52</v>
      </c>
      <c r="B53" s="5" t="s">
        <v>105</v>
      </c>
      <c r="C53" s="5" t="s">
        <v>44</v>
      </c>
      <c r="D53" s="5">
        <v>26</v>
      </c>
      <c r="E53" s="5" t="s">
        <v>29</v>
      </c>
      <c r="F53" s="5">
        <v>16</v>
      </c>
      <c r="G53" s="10">
        <v>3</v>
      </c>
      <c r="H53" s="5">
        <f t="shared" si="0"/>
        <v>4</v>
      </c>
      <c r="I53" s="10">
        <v>2</v>
      </c>
      <c r="J53" s="10">
        <v>1</v>
      </c>
      <c r="K53" s="10">
        <v>1</v>
      </c>
      <c r="L53" s="5">
        <v>0</v>
      </c>
      <c r="M53" s="5" t="s">
        <v>30</v>
      </c>
      <c r="N53" s="5" t="s">
        <v>81</v>
      </c>
      <c r="O53" s="10" t="s">
        <v>31</v>
      </c>
      <c r="P53" s="5" t="s">
        <v>32</v>
      </c>
      <c r="Q53" s="10" t="s">
        <v>33</v>
      </c>
      <c r="R53" s="10" t="s">
        <v>33</v>
      </c>
      <c r="S53" s="10" t="s">
        <v>33</v>
      </c>
      <c r="T53" s="5" t="s">
        <v>32</v>
      </c>
      <c r="U53" s="8" t="s">
        <v>54</v>
      </c>
      <c r="V53" s="5" t="s">
        <v>32</v>
      </c>
      <c r="W53" s="5" t="s">
        <v>32</v>
      </c>
      <c r="X53" s="5" t="s">
        <v>32</v>
      </c>
      <c r="Y53" s="5" t="s">
        <v>32</v>
      </c>
      <c r="Z53" s="5" t="s">
        <v>32</v>
      </c>
      <c r="AA53" s="5" t="s">
        <v>32</v>
      </c>
    </row>
    <row r="54" spans="1:27" ht="15.75" customHeight="1" x14ac:dyDescent="0.2">
      <c r="A54" s="5">
        <v>53</v>
      </c>
      <c r="B54" s="5" t="s">
        <v>106</v>
      </c>
      <c r="C54" s="5" t="s">
        <v>44</v>
      </c>
      <c r="D54" s="5">
        <v>25</v>
      </c>
      <c r="E54" s="5" t="s">
        <v>29</v>
      </c>
      <c r="F54" s="5">
        <v>16</v>
      </c>
      <c r="G54" s="10">
        <v>3</v>
      </c>
      <c r="H54" s="5">
        <f t="shared" si="0"/>
        <v>4</v>
      </c>
      <c r="I54" s="10">
        <v>2</v>
      </c>
      <c r="J54" s="10">
        <v>1</v>
      </c>
      <c r="K54" s="10">
        <v>1</v>
      </c>
      <c r="L54" s="5">
        <v>0</v>
      </c>
      <c r="M54" s="5" t="s">
        <v>30</v>
      </c>
      <c r="N54" s="5" t="s">
        <v>81</v>
      </c>
      <c r="O54" s="10" t="s">
        <v>31</v>
      </c>
      <c r="P54" s="5" t="s">
        <v>32</v>
      </c>
      <c r="Q54" s="10" t="s">
        <v>34</v>
      </c>
      <c r="R54" s="5" t="s">
        <v>38</v>
      </c>
      <c r="S54" s="10" t="s">
        <v>34</v>
      </c>
      <c r="T54" s="5" t="s">
        <v>32</v>
      </c>
      <c r="U54" s="10" t="s">
        <v>104</v>
      </c>
      <c r="V54" s="5" t="s">
        <v>32</v>
      </c>
      <c r="W54" s="5" t="s">
        <v>32</v>
      </c>
      <c r="X54" s="5" t="s">
        <v>32</v>
      </c>
      <c r="Y54" s="5" t="s">
        <v>32</v>
      </c>
      <c r="Z54" s="5" t="s">
        <v>32</v>
      </c>
      <c r="AA54" s="5" t="s">
        <v>32</v>
      </c>
    </row>
    <row r="55" spans="1:27" ht="15.75" hidden="1" customHeight="1" x14ac:dyDescent="0.2">
      <c r="A55" s="5">
        <v>54</v>
      </c>
      <c r="B55" s="5" t="s">
        <v>107</v>
      </c>
      <c r="C55" s="5" t="s">
        <v>44</v>
      </c>
      <c r="D55" s="5">
        <v>56</v>
      </c>
      <c r="E55" s="5" t="s">
        <v>29</v>
      </c>
      <c r="F55" s="5">
        <v>26</v>
      </c>
      <c r="G55" s="10">
        <v>3</v>
      </c>
      <c r="H55" s="5">
        <f t="shared" si="0"/>
        <v>4</v>
      </c>
      <c r="I55" s="10">
        <v>2</v>
      </c>
      <c r="J55" s="10">
        <v>1</v>
      </c>
      <c r="K55" s="10">
        <v>1</v>
      </c>
      <c r="L55" s="5">
        <v>0</v>
      </c>
      <c r="M55" s="5" t="s">
        <v>37</v>
      </c>
      <c r="N55" s="5" t="s">
        <v>81</v>
      </c>
      <c r="O55" s="10" t="s">
        <v>31</v>
      </c>
      <c r="P55" s="5" t="s">
        <v>32</v>
      </c>
      <c r="Q55" s="10" t="s">
        <v>34</v>
      </c>
      <c r="R55" s="10" t="s">
        <v>33</v>
      </c>
      <c r="S55" s="10" t="s">
        <v>34</v>
      </c>
      <c r="T55" s="5" t="s">
        <v>32</v>
      </c>
      <c r="U55" s="10" t="s">
        <v>104</v>
      </c>
      <c r="V55" s="5" t="s">
        <v>32</v>
      </c>
      <c r="W55" s="5" t="s">
        <v>32</v>
      </c>
      <c r="X55" s="5" t="s">
        <v>32</v>
      </c>
      <c r="Y55" s="5" t="s">
        <v>32</v>
      </c>
      <c r="Z55" s="5" t="s">
        <v>32</v>
      </c>
      <c r="AA55" s="5" t="s">
        <v>32</v>
      </c>
    </row>
    <row r="56" spans="1:27" ht="15.75" customHeight="1" x14ac:dyDescent="0.2">
      <c r="A56" s="5">
        <v>55</v>
      </c>
      <c r="B56" s="5" t="s">
        <v>108</v>
      </c>
      <c r="C56" s="5" t="s">
        <v>28</v>
      </c>
      <c r="D56" s="5">
        <v>25</v>
      </c>
      <c r="E56" s="5" t="s">
        <v>29</v>
      </c>
      <c r="F56" s="5">
        <v>26</v>
      </c>
      <c r="G56" s="10">
        <v>3</v>
      </c>
      <c r="H56" s="5">
        <f t="shared" si="0"/>
        <v>4</v>
      </c>
      <c r="I56" s="10">
        <v>2</v>
      </c>
      <c r="J56" s="10">
        <v>1</v>
      </c>
      <c r="K56" s="10">
        <v>1</v>
      </c>
      <c r="L56" s="5">
        <v>0</v>
      </c>
      <c r="M56" s="5" t="s">
        <v>61</v>
      </c>
      <c r="N56" s="5" t="s">
        <v>81</v>
      </c>
      <c r="O56" s="10" t="s">
        <v>31</v>
      </c>
      <c r="P56" s="5" t="s">
        <v>32</v>
      </c>
      <c r="Q56" s="10" t="s">
        <v>38</v>
      </c>
      <c r="R56" s="5" t="s">
        <v>38</v>
      </c>
      <c r="S56" s="10" t="s">
        <v>34</v>
      </c>
      <c r="T56" s="5" t="s">
        <v>32</v>
      </c>
      <c r="U56" s="8" t="s">
        <v>54</v>
      </c>
      <c r="V56" s="5" t="s">
        <v>32</v>
      </c>
      <c r="W56" s="5" t="s">
        <v>32</v>
      </c>
      <c r="X56" s="5" t="s">
        <v>32</v>
      </c>
      <c r="Y56" s="5" t="s">
        <v>32</v>
      </c>
      <c r="Z56" s="5" t="s">
        <v>32</v>
      </c>
      <c r="AA56" s="5" t="s">
        <v>32</v>
      </c>
    </row>
    <row r="57" spans="1:27" ht="15.75" hidden="1" customHeight="1" x14ac:dyDescent="0.2">
      <c r="A57" s="5">
        <v>56</v>
      </c>
      <c r="B57" s="5" t="s">
        <v>109</v>
      </c>
      <c r="C57" s="5" t="s">
        <v>28</v>
      </c>
      <c r="D57" s="5">
        <v>12</v>
      </c>
      <c r="E57" s="5" t="s">
        <v>29</v>
      </c>
      <c r="F57" s="5">
        <v>16</v>
      </c>
      <c r="G57" s="10">
        <v>3</v>
      </c>
      <c r="H57" s="5">
        <f t="shared" si="0"/>
        <v>4</v>
      </c>
      <c r="I57" s="10">
        <v>2</v>
      </c>
      <c r="J57" s="10">
        <v>1</v>
      </c>
      <c r="K57" s="10">
        <v>1</v>
      </c>
      <c r="L57" s="5">
        <v>0</v>
      </c>
      <c r="M57" s="5" t="s">
        <v>37</v>
      </c>
      <c r="N57" s="5" t="s">
        <v>81</v>
      </c>
      <c r="O57" s="10" t="s">
        <v>31</v>
      </c>
      <c r="P57" s="5" t="s">
        <v>32</v>
      </c>
      <c r="Q57" s="10" t="s">
        <v>38</v>
      </c>
      <c r="R57" s="10" t="s">
        <v>33</v>
      </c>
      <c r="S57" s="10" t="s">
        <v>34</v>
      </c>
      <c r="T57" s="5" t="s">
        <v>32</v>
      </c>
      <c r="U57" s="10" t="s">
        <v>104</v>
      </c>
      <c r="V57" s="5" t="s">
        <v>32</v>
      </c>
      <c r="W57" s="5" t="s">
        <v>32</v>
      </c>
      <c r="X57" s="5" t="s">
        <v>32</v>
      </c>
      <c r="Y57" s="5" t="s">
        <v>32</v>
      </c>
      <c r="Z57" s="5" t="s">
        <v>32</v>
      </c>
      <c r="AA57" s="5" t="s">
        <v>32</v>
      </c>
    </row>
    <row r="58" spans="1:27" ht="15.75" customHeight="1" x14ac:dyDescent="0.2">
      <c r="A58" s="5">
        <v>57</v>
      </c>
      <c r="B58" s="5" t="s">
        <v>110</v>
      </c>
      <c r="C58" s="5" t="s">
        <v>44</v>
      </c>
      <c r="D58" s="5">
        <v>56</v>
      </c>
      <c r="E58" s="5" t="s">
        <v>29</v>
      </c>
      <c r="F58" s="5">
        <v>16</v>
      </c>
      <c r="G58" s="10">
        <v>3</v>
      </c>
      <c r="H58" s="5">
        <f t="shared" si="0"/>
        <v>4</v>
      </c>
      <c r="I58" s="10">
        <v>2</v>
      </c>
      <c r="J58" s="10">
        <v>1</v>
      </c>
      <c r="K58" s="10">
        <v>1</v>
      </c>
      <c r="L58" s="5">
        <v>0</v>
      </c>
      <c r="M58" s="5" t="s">
        <v>103</v>
      </c>
      <c r="N58" s="5" t="s">
        <v>81</v>
      </c>
      <c r="O58" s="10" t="s">
        <v>31</v>
      </c>
      <c r="P58" s="5" t="s">
        <v>32</v>
      </c>
      <c r="Q58" s="10" t="s">
        <v>38</v>
      </c>
      <c r="R58" s="5" t="s">
        <v>38</v>
      </c>
      <c r="S58" s="10" t="s">
        <v>34</v>
      </c>
      <c r="T58" s="5" t="s">
        <v>32</v>
      </c>
      <c r="U58" s="10" t="s">
        <v>104</v>
      </c>
      <c r="V58" s="5" t="s">
        <v>32</v>
      </c>
      <c r="W58" s="5" t="s">
        <v>32</v>
      </c>
      <c r="X58" s="5" t="s">
        <v>32</v>
      </c>
      <c r="Y58" s="5" t="s">
        <v>32</v>
      </c>
      <c r="Z58" s="5" t="s">
        <v>32</v>
      </c>
      <c r="AA58" s="5" t="s">
        <v>32</v>
      </c>
    </row>
    <row r="59" spans="1:27" ht="15.75" hidden="1" customHeight="1" x14ac:dyDescent="0.2">
      <c r="A59" s="5">
        <v>58</v>
      </c>
      <c r="B59" s="5" t="s">
        <v>111</v>
      </c>
      <c r="C59" s="5" t="s">
        <v>28</v>
      </c>
      <c r="D59" s="5">
        <v>50</v>
      </c>
      <c r="E59" s="5" t="s">
        <v>29</v>
      </c>
      <c r="F59" s="5">
        <v>26</v>
      </c>
      <c r="G59" s="10">
        <v>3</v>
      </c>
      <c r="H59" s="5">
        <f t="shared" si="0"/>
        <v>4</v>
      </c>
      <c r="I59" s="10">
        <v>2</v>
      </c>
      <c r="J59" s="10">
        <v>1</v>
      </c>
      <c r="K59" s="10">
        <v>1</v>
      </c>
      <c r="L59" s="5">
        <v>0</v>
      </c>
      <c r="M59" s="5" t="s">
        <v>37</v>
      </c>
      <c r="N59" s="5" t="s">
        <v>81</v>
      </c>
      <c r="O59" s="10" t="s">
        <v>31</v>
      </c>
      <c r="P59" s="5" t="s">
        <v>32</v>
      </c>
      <c r="Q59" s="10" t="s">
        <v>33</v>
      </c>
      <c r="R59" s="10" t="s">
        <v>33</v>
      </c>
      <c r="S59" s="10" t="s">
        <v>33</v>
      </c>
      <c r="T59" s="5" t="s">
        <v>32</v>
      </c>
      <c r="U59" s="10" t="s">
        <v>104</v>
      </c>
      <c r="V59" s="5" t="s">
        <v>32</v>
      </c>
      <c r="W59" s="5" t="s">
        <v>32</v>
      </c>
      <c r="X59" s="5" t="s">
        <v>32</v>
      </c>
      <c r="Y59" s="5" t="s">
        <v>32</v>
      </c>
      <c r="Z59" s="5" t="s">
        <v>32</v>
      </c>
      <c r="AA59" s="5" t="s">
        <v>32</v>
      </c>
    </row>
    <row r="60" spans="1:27" ht="15.75" customHeight="1" x14ac:dyDescent="0.2">
      <c r="A60" s="5">
        <v>59</v>
      </c>
      <c r="B60" s="5" t="s">
        <v>112</v>
      </c>
      <c r="C60" s="5" t="s">
        <v>44</v>
      </c>
      <c r="D60" s="5">
        <v>50</v>
      </c>
      <c r="E60" s="5" t="s">
        <v>29</v>
      </c>
      <c r="F60" s="5">
        <v>26</v>
      </c>
      <c r="G60" s="10">
        <v>3</v>
      </c>
      <c r="H60" s="5">
        <f t="shared" si="0"/>
        <v>4</v>
      </c>
      <c r="I60" s="10">
        <v>2</v>
      </c>
      <c r="J60" s="10">
        <v>1</v>
      </c>
      <c r="K60" s="10">
        <v>1</v>
      </c>
      <c r="L60" s="5">
        <v>0</v>
      </c>
      <c r="M60" s="5" t="s">
        <v>61</v>
      </c>
      <c r="N60" s="5" t="s">
        <v>81</v>
      </c>
      <c r="O60" s="10" t="s">
        <v>31</v>
      </c>
      <c r="P60" s="5" t="s">
        <v>32</v>
      </c>
      <c r="Q60" s="10" t="s">
        <v>38</v>
      </c>
      <c r="R60" s="5" t="s">
        <v>38</v>
      </c>
      <c r="S60" s="10" t="s">
        <v>34</v>
      </c>
      <c r="T60" s="5" t="s">
        <v>32</v>
      </c>
      <c r="U60" s="8" t="s">
        <v>54</v>
      </c>
      <c r="V60" s="5" t="s">
        <v>32</v>
      </c>
      <c r="W60" s="5" t="s">
        <v>32</v>
      </c>
      <c r="X60" s="5" t="s">
        <v>32</v>
      </c>
      <c r="Y60" s="5" t="s">
        <v>32</v>
      </c>
      <c r="Z60" s="5" t="s">
        <v>32</v>
      </c>
      <c r="AA60" s="5" t="s">
        <v>32</v>
      </c>
    </row>
    <row r="61" spans="1:27" ht="15.75" hidden="1" customHeight="1" x14ac:dyDescent="0.2">
      <c r="A61" s="5">
        <v>60</v>
      </c>
      <c r="B61" s="5" t="s">
        <v>113</v>
      </c>
      <c r="C61" s="5" t="s">
        <v>44</v>
      </c>
      <c r="D61" s="5">
        <v>57</v>
      </c>
      <c r="E61" s="5" t="s">
        <v>29</v>
      </c>
      <c r="F61" s="5">
        <v>16</v>
      </c>
      <c r="G61" s="10">
        <v>3</v>
      </c>
      <c r="H61" s="5">
        <f t="shared" si="0"/>
        <v>4</v>
      </c>
      <c r="I61" s="10">
        <v>2</v>
      </c>
      <c r="J61" s="10">
        <v>1</v>
      </c>
      <c r="K61" s="10">
        <v>1</v>
      </c>
      <c r="L61" s="5">
        <v>0</v>
      </c>
      <c r="M61" s="5" t="s">
        <v>61</v>
      </c>
      <c r="N61" s="5" t="s">
        <v>81</v>
      </c>
      <c r="O61" s="10" t="s">
        <v>31</v>
      </c>
      <c r="P61" s="5" t="s">
        <v>32</v>
      </c>
      <c r="Q61" s="10" t="s">
        <v>38</v>
      </c>
      <c r="R61" s="10" t="s">
        <v>33</v>
      </c>
      <c r="S61" s="10" t="s">
        <v>34</v>
      </c>
      <c r="T61" s="5" t="s">
        <v>32</v>
      </c>
      <c r="U61" s="10" t="s">
        <v>104</v>
      </c>
      <c r="V61" s="5" t="s">
        <v>32</v>
      </c>
      <c r="W61" s="5" t="s">
        <v>32</v>
      </c>
      <c r="X61" s="5" t="s">
        <v>32</v>
      </c>
      <c r="Y61" s="5" t="s">
        <v>32</v>
      </c>
      <c r="Z61" s="5" t="s">
        <v>32</v>
      </c>
      <c r="AA61" s="5" t="s">
        <v>32</v>
      </c>
    </row>
    <row r="62" spans="1:27" ht="15.75" hidden="1" customHeight="1" x14ac:dyDescent="0.2">
      <c r="A62" s="5">
        <v>61</v>
      </c>
      <c r="B62" s="5" t="s">
        <v>114</v>
      </c>
      <c r="C62" s="5" t="s">
        <v>44</v>
      </c>
      <c r="D62" s="5">
        <v>56</v>
      </c>
      <c r="E62" s="5" t="s">
        <v>29</v>
      </c>
      <c r="F62" s="5">
        <v>26</v>
      </c>
      <c r="G62" s="10">
        <v>3</v>
      </c>
      <c r="H62" s="5">
        <f t="shared" si="0"/>
        <v>4</v>
      </c>
      <c r="I62" s="10">
        <v>2</v>
      </c>
      <c r="J62" s="10">
        <v>1</v>
      </c>
      <c r="K62" s="10">
        <v>1</v>
      </c>
      <c r="L62" s="5">
        <v>0</v>
      </c>
      <c r="M62" s="5" t="s">
        <v>37</v>
      </c>
      <c r="N62" s="5" t="s">
        <v>81</v>
      </c>
      <c r="O62" s="10" t="s">
        <v>31</v>
      </c>
      <c r="P62" s="5" t="s">
        <v>32</v>
      </c>
      <c r="Q62" s="10" t="s">
        <v>34</v>
      </c>
      <c r="R62" s="10" t="s">
        <v>34</v>
      </c>
      <c r="S62" s="10" t="s">
        <v>34</v>
      </c>
      <c r="T62" s="5" t="s">
        <v>32</v>
      </c>
      <c r="U62" s="8" t="s">
        <v>54</v>
      </c>
      <c r="V62" s="5" t="s">
        <v>32</v>
      </c>
      <c r="W62" s="5" t="s">
        <v>32</v>
      </c>
      <c r="X62" s="5" t="s">
        <v>32</v>
      </c>
      <c r="Y62" s="5" t="s">
        <v>32</v>
      </c>
      <c r="Z62" s="5" t="s">
        <v>32</v>
      </c>
      <c r="AA62" s="5" t="s">
        <v>32</v>
      </c>
    </row>
    <row r="63" spans="1:27" ht="15.75" customHeight="1" x14ac:dyDescent="0.2">
      <c r="A63" s="5">
        <v>62</v>
      </c>
      <c r="B63" s="5" t="s">
        <v>115</v>
      </c>
      <c r="C63" s="5" t="s">
        <v>28</v>
      </c>
      <c r="D63" s="5">
        <v>60</v>
      </c>
      <c r="E63" s="5" t="s">
        <v>29</v>
      </c>
      <c r="F63" s="5">
        <v>26</v>
      </c>
      <c r="G63" s="10">
        <v>3</v>
      </c>
      <c r="H63" s="5">
        <f t="shared" si="0"/>
        <v>4</v>
      </c>
      <c r="I63" s="10">
        <v>2</v>
      </c>
      <c r="J63" s="10">
        <v>1</v>
      </c>
      <c r="K63" s="10">
        <v>1</v>
      </c>
      <c r="L63" s="5">
        <v>0</v>
      </c>
      <c r="M63" s="5" t="s">
        <v>37</v>
      </c>
      <c r="N63" s="5" t="s">
        <v>81</v>
      </c>
      <c r="O63" s="10" t="s">
        <v>31</v>
      </c>
      <c r="P63" s="5" t="s">
        <v>32</v>
      </c>
      <c r="Q63" s="10" t="s">
        <v>38</v>
      </c>
      <c r="R63" s="5" t="s">
        <v>38</v>
      </c>
      <c r="S63" s="10" t="s">
        <v>34</v>
      </c>
      <c r="T63" s="5" t="s">
        <v>32</v>
      </c>
      <c r="U63" s="10" t="s">
        <v>104</v>
      </c>
      <c r="V63" s="5" t="s">
        <v>32</v>
      </c>
      <c r="W63" s="5" t="s">
        <v>32</v>
      </c>
      <c r="X63" s="5" t="s">
        <v>32</v>
      </c>
      <c r="Y63" s="5" t="s">
        <v>32</v>
      </c>
      <c r="Z63" s="5" t="s">
        <v>32</v>
      </c>
      <c r="AA63" s="5" t="s">
        <v>32</v>
      </c>
    </row>
    <row r="64" spans="1:27" ht="15.75" hidden="1" customHeight="1" x14ac:dyDescent="0.2">
      <c r="A64" s="5">
        <v>63</v>
      </c>
      <c r="B64" s="5" t="s">
        <v>116</v>
      </c>
      <c r="C64" s="5" t="s">
        <v>28</v>
      </c>
      <c r="D64" s="5">
        <v>50</v>
      </c>
      <c r="E64" s="5" t="s">
        <v>29</v>
      </c>
      <c r="F64" s="5">
        <v>16</v>
      </c>
      <c r="G64" s="10">
        <v>3</v>
      </c>
      <c r="H64" s="5">
        <f t="shared" si="0"/>
        <v>4</v>
      </c>
      <c r="I64" s="10">
        <v>2</v>
      </c>
      <c r="J64" s="10">
        <v>1</v>
      </c>
      <c r="K64" s="10">
        <v>1</v>
      </c>
      <c r="L64" s="5">
        <v>0</v>
      </c>
      <c r="M64" s="5" t="s">
        <v>37</v>
      </c>
      <c r="N64" s="5" t="s">
        <v>81</v>
      </c>
      <c r="O64" s="10" t="s">
        <v>31</v>
      </c>
      <c r="P64" s="5" t="s">
        <v>32</v>
      </c>
      <c r="Q64" s="10" t="s">
        <v>34</v>
      </c>
      <c r="R64" s="10" t="s">
        <v>34</v>
      </c>
      <c r="S64" s="10" t="s">
        <v>34</v>
      </c>
      <c r="T64" s="5" t="s">
        <v>32</v>
      </c>
      <c r="U64" s="10" t="s">
        <v>104</v>
      </c>
      <c r="V64" s="5" t="s">
        <v>32</v>
      </c>
      <c r="W64" s="5" t="s">
        <v>32</v>
      </c>
      <c r="X64" s="5" t="s">
        <v>32</v>
      </c>
      <c r="Y64" s="5" t="s">
        <v>32</v>
      </c>
      <c r="Z64" s="5" t="s">
        <v>32</v>
      </c>
      <c r="AA64" s="5" t="s">
        <v>32</v>
      </c>
    </row>
    <row r="65" spans="1:27" ht="15.75" customHeight="1" x14ac:dyDescent="0.2">
      <c r="A65" s="5">
        <v>64</v>
      </c>
      <c r="B65" s="5" t="s">
        <v>117</v>
      </c>
      <c r="C65" s="5" t="s">
        <v>44</v>
      </c>
      <c r="D65" s="5">
        <v>30</v>
      </c>
      <c r="E65" s="5" t="s">
        <v>29</v>
      </c>
      <c r="F65" s="5">
        <v>16</v>
      </c>
      <c r="G65" s="10">
        <v>3</v>
      </c>
      <c r="H65" s="5">
        <f t="shared" si="0"/>
        <v>4</v>
      </c>
      <c r="I65" s="10">
        <v>2</v>
      </c>
      <c r="J65" s="10">
        <v>1</v>
      </c>
      <c r="K65" s="10">
        <v>1</v>
      </c>
      <c r="L65" s="5">
        <v>0</v>
      </c>
      <c r="M65" s="5" t="s">
        <v>61</v>
      </c>
      <c r="N65" s="5" t="s">
        <v>81</v>
      </c>
      <c r="O65" s="10" t="s">
        <v>31</v>
      </c>
      <c r="P65" s="5" t="s">
        <v>32</v>
      </c>
      <c r="Q65" s="10" t="s">
        <v>38</v>
      </c>
      <c r="R65" s="5" t="s">
        <v>38</v>
      </c>
      <c r="S65" s="10" t="s">
        <v>38</v>
      </c>
      <c r="T65" s="5" t="s">
        <v>32</v>
      </c>
      <c r="U65" s="10" t="s">
        <v>104</v>
      </c>
      <c r="V65" s="5" t="s">
        <v>32</v>
      </c>
      <c r="W65" s="5" t="s">
        <v>32</v>
      </c>
      <c r="X65" s="5" t="s">
        <v>32</v>
      </c>
      <c r="Y65" s="5" t="s">
        <v>32</v>
      </c>
      <c r="Z65" s="5" t="s">
        <v>32</v>
      </c>
      <c r="AA65" s="5" t="s">
        <v>32</v>
      </c>
    </row>
    <row r="66" spans="1:27" ht="15.75" hidden="1" customHeight="1" x14ac:dyDescent="0.2">
      <c r="A66" s="5">
        <v>65</v>
      </c>
      <c r="B66" s="5" t="s">
        <v>118</v>
      </c>
      <c r="C66" s="5" t="s">
        <v>28</v>
      </c>
      <c r="D66" s="5">
        <v>43</v>
      </c>
      <c r="E66" s="5" t="s">
        <v>29</v>
      </c>
      <c r="F66" s="5">
        <v>26</v>
      </c>
      <c r="G66" s="10">
        <v>3</v>
      </c>
      <c r="H66" s="5">
        <f t="shared" si="0"/>
        <v>4</v>
      </c>
      <c r="I66" s="10">
        <v>2</v>
      </c>
      <c r="J66" s="10">
        <v>1</v>
      </c>
      <c r="K66" s="10">
        <v>1</v>
      </c>
      <c r="L66" s="5">
        <v>0</v>
      </c>
      <c r="M66" s="5" t="s">
        <v>61</v>
      </c>
      <c r="N66" s="5" t="s">
        <v>81</v>
      </c>
      <c r="O66" s="10" t="s">
        <v>31</v>
      </c>
      <c r="P66" s="5" t="s">
        <v>32</v>
      </c>
      <c r="Q66" s="10" t="s">
        <v>33</v>
      </c>
      <c r="R66" s="10" t="s">
        <v>33</v>
      </c>
      <c r="S66" s="10" t="s">
        <v>34</v>
      </c>
      <c r="T66" s="5" t="s">
        <v>32</v>
      </c>
      <c r="U66" s="10" t="s">
        <v>104</v>
      </c>
      <c r="V66" s="5" t="s">
        <v>32</v>
      </c>
      <c r="W66" s="5" t="s">
        <v>32</v>
      </c>
      <c r="X66" s="5" t="s">
        <v>32</v>
      </c>
      <c r="Y66" s="5" t="s">
        <v>32</v>
      </c>
      <c r="Z66" s="5" t="s">
        <v>32</v>
      </c>
      <c r="AA66" s="5" t="s">
        <v>32</v>
      </c>
    </row>
    <row r="67" spans="1:27" ht="15.75" customHeight="1" x14ac:dyDescent="0.2">
      <c r="A67" s="5">
        <v>66</v>
      </c>
      <c r="B67" s="5" t="s">
        <v>40</v>
      </c>
      <c r="C67" s="5" t="s">
        <v>28</v>
      </c>
      <c r="D67" s="5">
        <v>63</v>
      </c>
      <c r="E67" s="5" t="s">
        <v>29</v>
      </c>
      <c r="F67" s="5">
        <v>26</v>
      </c>
      <c r="G67" s="10">
        <v>3</v>
      </c>
      <c r="H67" s="5">
        <f t="shared" si="0"/>
        <v>4</v>
      </c>
      <c r="I67" s="10">
        <v>2</v>
      </c>
      <c r="J67" s="10">
        <v>1</v>
      </c>
      <c r="K67" s="10">
        <v>1</v>
      </c>
      <c r="L67" s="5">
        <v>0</v>
      </c>
      <c r="M67" s="5" t="s">
        <v>37</v>
      </c>
      <c r="N67" s="5" t="s">
        <v>81</v>
      </c>
      <c r="O67" s="10" t="s">
        <v>31</v>
      </c>
      <c r="P67" s="5" t="s">
        <v>32</v>
      </c>
      <c r="Q67" s="10" t="s">
        <v>38</v>
      </c>
      <c r="R67" s="5" t="s">
        <v>38</v>
      </c>
      <c r="S67" s="10" t="s">
        <v>34</v>
      </c>
      <c r="T67" s="5" t="s">
        <v>32</v>
      </c>
      <c r="U67" s="10" t="s">
        <v>104</v>
      </c>
      <c r="V67" s="5" t="s">
        <v>32</v>
      </c>
      <c r="W67" s="5" t="s">
        <v>32</v>
      </c>
      <c r="X67" s="5" t="s">
        <v>32</v>
      </c>
      <c r="Y67" s="5" t="s">
        <v>32</v>
      </c>
      <c r="Z67" s="5" t="s">
        <v>32</v>
      </c>
      <c r="AA67" s="5" t="s">
        <v>32</v>
      </c>
    </row>
    <row r="68" spans="1:27" ht="15.75" customHeight="1" x14ac:dyDescent="0.2">
      <c r="A68" s="5">
        <v>67</v>
      </c>
      <c r="B68" s="5" t="s">
        <v>119</v>
      </c>
      <c r="C68" s="5" t="s">
        <v>28</v>
      </c>
      <c r="D68" s="5">
        <v>69</v>
      </c>
      <c r="E68" s="5" t="s">
        <v>29</v>
      </c>
      <c r="F68" s="5">
        <v>26</v>
      </c>
      <c r="G68" s="10">
        <v>3</v>
      </c>
      <c r="H68" s="5">
        <f t="shared" si="0"/>
        <v>5</v>
      </c>
      <c r="I68" s="10">
        <v>2</v>
      </c>
      <c r="J68" s="10">
        <v>2</v>
      </c>
      <c r="K68" s="10">
        <v>1</v>
      </c>
      <c r="L68" s="5">
        <v>0</v>
      </c>
      <c r="M68" s="5" t="s">
        <v>120</v>
      </c>
      <c r="N68" s="5" t="s">
        <v>81</v>
      </c>
      <c r="O68" s="10" t="s">
        <v>121</v>
      </c>
      <c r="P68" s="5" t="s">
        <v>32</v>
      </c>
      <c r="Q68" s="10" t="s">
        <v>38</v>
      </c>
      <c r="R68" s="5" t="s">
        <v>38</v>
      </c>
      <c r="S68" s="10" t="s">
        <v>34</v>
      </c>
      <c r="T68" s="5" t="s">
        <v>32</v>
      </c>
      <c r="U68" s="10" t="s">
        <v>104</v>
      </c>
      <c r="V68" s="5" t="s">
        <v>32</v>
      </c>
      <c r="W68" s="5" t="s">
        <v>32</v>
      </c>
      <c r="X68" s="5" t="s">
        <v>32</v>
      </c>
      <c r="Y68" s="5" t="s">
        <v>32</v>
      </c>
      <c r="Z68" s="5" t="s">
        <v>32</v>
      </c>
      <c r="AA68" s="5" t="s">
        <v>32</v>
      </c>
    </row>
    <row r="69" spans="1:27" ht="15.75" hidden="1" customHeight="1" x14ac:dyDescent="0.2">
      <c r="A69" s="5">
        <v>68</v>
      </c>
      <c r="B69" s="5" t="s">
        <v>122</v>
      </c>
      <c r="C69" s="5" t="s">
        <v>44</v>
      </c>
      <c r="D69" s="5">
        <v>77</v>
      </c>
      <c r="E69" s="5" t="s">
        <v>29</v>
      </c>
      <c r="F69" s="5">
        <v>26</v>
      </c>
      <c r="G69" s="10">
        <v>3</v>
      </c>
      <c r="H69" s="5">
        <f t="shared" si="0"/>
        <v>5</v>
      </c>
      <c r="I69" s="10">
        <v>2</v>
      </c>
      <c r="J69" s="10">
        <v>2</v>
      </c>
      <c r="K69" s="10">
        <v>1</v>
      </c>
      <c r="L69" s="5">
        <v>0</v>
      </c>
      <c r="M69" s="5" t="s">
        <v>84</v>
      </c>
      <c r="N69" s="5" t="s">
        <v>81</v>
      </c>
      <c r="O69" s="10" t="s">
        <v>30</v>
      </c>
      <c r="P69" s="5" t="s">
        <v>32</v>
      </c>
      <c r="Q69" s="10" t="s">
        <v>34</v>
      </c>
      <c r="R69" s="10" t="s">
        <v>34</v>
      </c>
      <c r="S69" s="10" t="s">
        <v>34</v>
      </c>
      <c r="T69" s="5" t="s">
        <v>32</v>
      </c>
      <c r="U69" s="10" t="s">
        <v>104</v>
      </c>
      <c r="V69" s="5" t="s">
        <v>32</v>
      </c>
      <c r="W69" s="5" t="s">
        <v>32</v>
      </c>
      <c r="X69" s="5" t="s">
        <v>32</v>
      </c>
      <c r="Y69" s="5" t="s">
        <v>32</v>
      </c>
      <c r="Z69" s="5" t="s">
        <v>32</v>
      </c>
      <c r="AA69" s="5" t="s">
        <v>32</v>
      </c>
    </row>
    <row r="70" spans="1:27" ht="15.75" hidden="1" customHeight="1" x14ac:dyDescent="0.2">
      <c r="A70" s="5">
        <v>69</v>
      </c>
      <c r="B70" s="5" t="s">
        <v>123</v>
      </c>
      <c r="C70" s="5" t="s">
        <v>28</v>
      </c>
      <c r="D70" s="5">
        <v>45</v>
      </c>
      <c r="E70" s="5" t="s">
        <v>29</v>
      </c>
      <c r="F70" s="5">
        <v>16</v>
      </c>
      <c r="G70" s="10">
        <v>3</v>
      </c>
      <c r="H70" s="5">
        <f t="shared" si="0"/>
        <v>4</v>
      </c>
      <c r="I70" s="10">
        <v>2</v>
      </c>
      <c r="J70" s="10">
        <v>1</v>
      </c>
      <c r="K70" s="10">
        <v>1</v>
      </c>
      <c r="L70" s="5">
        <v>0</v>
      </c>
      <c r="M70" s="5" t="s">
        <v>61</v>
      </c>
      <c r="N70" s="5" t="s">
        <v>81</v>
      </c>
      <c r="O70" s="10" t="s">
        <v>31</v>
      </c>
      <c r="P70" s="5" t="s">
        <v>32</v>
      </c>
      <c r="Q70" s="10" t="s">
        <v>33</v>
      </c>
      <c r="R70" s="10" t="s">
        <v>33</v>
      </c>
      <c r="S70" s="10" t="s">
        <v>34</v>
      </c>
      <c r="T70" s="5" t="s">
        <v>32</v>
      </c>
      <c r="U70" s="8" t="s">
        <v>54</v>
      </c>
      <c r="V70" s="5" t="s">
        <v>32</v>
      </c>
      <c r="W70" s="5" t="s">
        <v>32</v>
      </c>
      <c r="X70" s="5" t="s">
        <v>32</v>
      </c>
      <c r="Y70" s="5" t="s">
        <v>32</v>
      </c>
      <c r="Z70" s="5" t="s">
        <v>32</v>
      </c>
      <c r="AA70" s="5" t="s">
        <v>32</v>
      </c>
    </row>
    <row r="71" spans="1:27" ht="15.75" hidden="1" customHeight="1" x14ac:dyDescent="0.2">
      <c r="A71" s="5">
        <v>70</v>
      </c>
      <c r="B71" s="5" t="s">
        <v>124</v>
      </c>
      <c r="C71" s="5" t="s">
        <v>44</v>
      </c>
      <c r="D71" s="5">
        <v>72</v>
      </c>
      <c r="E71" s="5" t="s">
        <v>29</v>
      </c>
      <c r="F71" s="5">
        <v>26</v>
      </c>
      <c r="G71" s="10">
        <v>3</v>
      </c>
      <c r="H71" s="5">
        <f t="shared" si="0"/>
        <v>4</v>
      </c>
      <c r="I71" s="10">
        <v>2</v>
      </c>
      <c r="J71" s="10">
        <v>1</v>
      </c>
      <c r="K71" s="10">
        <v>1</v>
      </c>
      <c r="L71" s="5">
        <v>0</v>
      </c>
      <c r="M71" s="5" t="s">
        <v>61</v>
      </c>
      <c r="N71" s="5" t="s">
        <v>81</v>
      </c>
      <c r="O71" s="10" t="s">
        <v>31</v>
      </c>
      <c r="P71" s="5" t="s">
        <v>32</v>
      </c>
      <c r="Q71" s="10" t="s">
        <v>33</v>
      </c>
      <c r="R71" s="10" t="s">
        <v>33</v>
      </c>
      <c r="S71" s="10" t="s">
        <v>34</v>
      </c>
      <c r="T71" s="5" t="s">
        <v>32</v>
      </c>
      <c r="U71" s="10" t="s">
        <v>104</v>
      </c>
      <c r="V71" s="5" t="s">
        <v>32</v>
      </c>
      <c r="W71" s="5" t="s">
        <v>32</v>
      </c>
      <c r="X71" s="5" t="s">
        <v>32</v>
      </c>
      <c r="Y71" s="5" t="s">
        <v>32</v>
      </c>
      <c r="Z71" s="5" t="s">
        <v>32</v>
      </c>
      <c r="AA71" s="5" t="s">
        <v>32</v>
      </c>
    </row>
    <row r="72" spans="1:27" ht="15.75" hidden="1" customHeight="1" x14ac:dyDescent="0.2">
      <c r="A72" s="5">
        <v>71</v>
      </c>
      <c r="B72" s="5" t="s">
        <v>125</v>
      </c>
      <c r="C72" s="5" t="s">
        <v>28</v>
      </c>
      <c r="D72" s="5">
        <v>39</v>
      </c>
      <c r="E72" s="5" t="s">
        <v>29</v>
      </c>
      <c r="F72" s="5">
        <v>16</v>
      </c>
      <c r="G72" s="10">
        <v>3</v>
      </c>
      <c r="H72" s="5">
        <f t="shared" si="0"/>
        <v>4</v>
      </c>
      <c r="I72" s="10">
        <v>2</v>
      </c>
      <c r="J72" s="10">
        <v>1</v>
      </c>
      <c r="K72" s="10">
        <v>1</v>
      </c>
      <c r="L72" s="5">
        <v>0</v>
      </c>
      <c r="M72" s="5" t="s">
        <v>61</v>
      </c>
      <c r="N72" s="5" t="s">
        <v>81</v>
      </c>
      <c r="O72" s="10" t="s">
        <v>31</v>
      </c>
      <c r="P72" s="5" t="s">
        <v>32</v>
      </c>
      <c r="Q72" s="10" t="s">
        <v>33</v>
      </c>
      <c r="R72" s="10" t="s">
        <v>33</v>
      </c>
      <c r="S72" s="10" t="s">
        <v>38</v>
      </c>
      <c r="T72" s="5" t="s">
        <v>32</v>
      </c>
      <c r="U72" s="10" t="s">
        <v>104</v>
      </c>
      <c r="V72" s="5" t="s">
        <v>32</v>
      </c>
      <c r="W72" s="5" t="s">
        <v>32</v>
      </c>
      <c r="X72" s="5" t="s">
        <v>32</v>
      </c>
      <c r="Y72" s="5" t="s">
        <v>32</v>
      </c>
      <c r="Z72" s="5" t="s">
        <v>32</v>
      </c>
      <c r="AA72" s="5" t="s">
        <v>32</v>
      </c>
    </row>
    <row r="73" spans="1:27" ht="15.75" customHeight="1" x14ac:dyDescent="0.2">
      <c r="A73" s="5">
        <v>72</v>
      </c>
      <c r="B73" s="5" t="s">
        <v>126</v>
      </c>
      <c r="C73" s="5" t="s">
        <v>28</v>
      </c>
      <c r="D73" s="5">
        <v>34</v>
      </c>
      <c r="E73" s="5" t="s">
        <v>29</v>
      </c>
      <c r="F73" s="5">
        <v>16</v>
      </c>
      <c r="G73" s="10">
        <v>3</v>
      </c>
      <c r="H73" s="5">
        <f t="shared" si="0"/>
        <v>4</v>
      </c>
      <c r="I73" s="10">
        <v>2</v>
      </c>
      <c r="J73" s="10">
        <v>1</v>
      </c>
      <c r="K73" s="10">
        <v>1</v>
      </c>
      <c r="L73" s="5">
        <v>0</v>
      </c>
      <c r="M73" s="5" t="s">
        <v>61</v>
      </c>
      <c r="N73" s="5" t="s">
        <v>81</v>
      </c>
      <c r="O73" s="10" t="s">
        <v>31</v>
      </c>
      <c r="P73" s="5" t="s">
        <v>32</v>
      </c>
      <c r="Q73" s="10" t="s">
        <v>38</v>
      </c>
      <c r="R73" s="5" t="s">
        <v>38</v>
      </c>
      <c r="S73" s="10" t="s">
        <v>34</v>
      </c>
      <c r="T73" s="5" t="s">
        <v>32</v>
      </c>
      <c r="U73" s="10" t="s">
        <v>104</v>
      </c>
      <c r="V73" s="5" t="s">
        <v>32</v>
      </c>
      <c r="W73" s="5" t="s">
        <v>32</v>
      </c>
      <c r="X73" s="5" t="s">
        <v>32</v>
      </c>
      <c r="Y73" s="5" t="s">
        <v>32</v>
      </c>
      <c r="Z73" s="5" t="s">
        <v>32</v>
      </c>
      <c r="AA73" s="5" t="s">
        <v>32</v>
      </c>
    </row>
    <row r="74" spans="1:27" ht="15.75" hidden="1" customHeight="1" x14ac:dyDescent="0.2">
      <c r="A74" s="5">
        <v>73</v>
      </c>
      <c r="B74" s="5" t="s">
        <v>127</v>
      </c>
      <c r="C74" s="5" t="s">
        <v>28</v>
      </c>
      <c r="D74" s="5">
        <v>22</v>
      </c>
      <c r="E74" s="5" t="s">
        <v>29</v>
      </c>
      <c r="F74" s="5">
        <v>26</v>
      </c>
      <c r="G74" s="10">
        <v>3</v>
      </c>
      <c r="H74" s="5">
        <f t="shared" si="0"/>
        <v>4</v>
      </c>
      <c r="I74" s="10">
        <v>2</v>
      </c>
      <c r="J74" s="10">
        <v>1</v>
      </c>
      <c r="K74" s="10">
        <v>1</v>
      </c>
      <c r="L74" s="5">
        <v>0</v>
      </c>
      <c r="M74" s="5" t="s">
        <v>61</v>
      </c>
      <c r="N74" s="5" t="s">
        <v>81</v>
      </c>
      <c r="O74" s="10" t="s">
        <v>31</v>
      </c>
      <c r="P74" s="5" t="s">
        <v>32</v>
      </c>
      <c r="Q74" s="10" t="s">
        <v>33</v>
      </c>
      <c r="R74" s="10" t="s">
        <v>33</v>
      </c>
      <c r="S74" s="10" t="s">
        <v>38</v>
      </c>
      <c r="T74" s="5" t="s">
        <v>32</v>
      </c>
      <c r="U74" s="8" t="s">
        <v>54</v>
      </c>
      <c r="V74" s="5" t="s">
        <v>32</v>
      </c>
      <c r="W74" s="5" t="s">
        <v>32</v>
      </c>
      <c r="X74" s="5" t="s">
        <v>32</v>
      </c>
      <c r="Y74" s="5" t="s">
        <v>32</v>
      </c>
      <c r="Z74" s="5" t="s">
        <v>32</v>
      </c>
      <c r="AA74" s="5" t="s">
        <v>32</v>
      </c>
    </row>
    <row r="75" spans="1:27" ht="15.75" customHeight="1" x14ac:dyDescent="0.2">
      <c r="A75" s="5">
        <v>74</v>
      </c>
      <c r="B75" s="5" t="s">
        <v>128</v>
      </c>
      <c r="C75" s="5" t="s">
        <v>28</v>
      </c>
      <c r="D75" s="5">
        <v>67</v>
      </c>
      <c r="E75" s="5" t="s">
        <v>29</v>
      </c>
      <c r="F75" s="5">
        <v>26</v>
      </c>
      <c r="G75" s="10">
        <v>3</v>
      </c>
      <c r="H75" s="5">
        <f t="shared" si="0"/>
        <v>4</v>
      </c>
      <c r="I75" s="10">
        <v>2</v>
      </c>
      <c r="J75" s="10">
        <v>1</v>
      </c>
      <c r="K75" s="10">
        <v>1</v>
      </c>
      <c r="L75" s="5">
        <v>0</v>
      </c>
      <c r="M75" s="5" t="s">
        <v>61</v>
      </c>
      <c r="N75" s="5" t="s">
        <v>81</v>
      </c>
      <c r="O75" s="10" t="s">
        <v>31</v>
      </c>
      <c r="P75" s="5" t="s">
        <v>32</v>
      </c>
      <c r="Q75" s="10" t="s">
        <v>38</v>
      </c>
      <c r="R75" s="5" t="s">
        <v>38</v>
      </c>
      <c r="S75" s="10" t="s">
        <v>34</v>
      </c>
      <c r="T75" s="5" t="s">
        <v>32</v>
      </c>
      <c r="U75" s="10" t="s">
        <v>104</v>
      </c>
      <c r="V75" s="5" t="s">
        <v>32</v>
      </c>
      <c r="W75" s="5" t="s">
        <v>32</v>
      </c>
      <c r="X75" s="5" t="s">
        <v>32</v>
      </c>
      <c r="Y75" s="5" t="s">
        <v>32</v>
      </c>
      <c r="Z75" s="5" t="s">
        <v>32</v>
      </c>
      <c r="AA75" s="5" t="s">
        <v>32</v>
      </c>
    </row>
    <row r="76" spans="1:27" ht="15.75" hidden="1" customHeight="1" x14ac:dyDescent="0.2">
      <c r="A76" s="5">
        <v>75</v>
      </c>
      <c r="B76" s="5" t="s">
        <v>129</v>
      </c>
      <c r="C76" s="5" t="s">
        <v>28</v>
      </c>
      <c r="D76" s="5">
        <v>26</v>
      </c>
      <c r="E76" s="5" t="s">
        <v>29</v>
      </c>
      <c r="F76" s="5">
        <v>16</v>
      </c>
      <c r="G76" s="10">
        <v>3</v>
      </c>
      <c r="H76" s="5">
        <f t="shared" si="0"/>
        <v>4</v>
      </c>
      <c r="I76" s="10">
        <v>2</v>
      </c>
      <c r="J76" s="10">
        <v>1</v>
      </c>
      <c r="K76" s="10">
        <v>1</v>
      </c>
      <c r="L76" s="5">
        <v>0</v>
      </c>
      <c r="M76" s="5" t="s">
        <v>61</v>
      </c>
      <c r="N76" s="5" t="s">
        <v>81</v>
      </c>
      <c r="O76" s="10" t="s">
        <v>31</v>
      </c>
      <c r="P76" s="5" t="s">
        <v>32</v>
      </c>
      <c r="Q76" s="10" t="s">
        <v>33</v>
      </c>
      <c r="R76" s="10" t="s">
        <v>33</v>
      </c>
      <c r="S76" s="10" t="s">
        <v>34</v>
      </c>
      <c r="T76" s="5" t="s">
        <v>32</v>
      </c>
      <c r="U76" s="10" t="s">
        <v>104</v>
      </c>
      <c r="V76" s="5" t="s">
        <v>32</v>
      </c>
      <c r="W76" s="5" t="s">
        <v>32</v>
      </c>
      <c r="X76" s="5" t="s">
        <v>32</v>
      </c>
      <c r="Y76" s="5" t="s">
        <v>32</v>
      </c>
      <c r="Z76" s="5" t="s">
        <v>32</v>
      </c>
      <c r="AA76" s="5" t="s">
        <v>32</v>
      </c>
    </row>
    <row r="77" spans="1:27" ht="15.75" hidden="1" customHeight="1" x14ac:dyDescent="0.2">
      <c r="A77" s="5">
        <v>76</v>
      </c>
      <c r="B77" s="5" t="s">
        <v>130</v>
      </c>
      <c r="C77" s="5" t="s">
        <v>28</v>
      </c>
      <c r="D77" s="5">
        <v>66</v>
      </c>
      <c r="E77" s="5" t="s">
        <v>29</v>
      </c>
      <c r="F77" s="5">
        <v>26</v>
      </c>
      <c r="G77" s="10">
        <v>3</v>
      </c>
      <c r="H77" s="5">
        <f t="shared" si="0"/>
        <v>4</v>
      </c>
      <c r="I77" s="10">
        <v>2</v>
      </c>
      <c r="J77" s="10">
        <v>1</v>
      </c>
      <c r="K77" s="10">
        <v>1</v>
      </c>
      <c r="L77" s="5">
        <v>0</v>
      </c>
      <c r="M77" s="5" t="s">
        <v>37</v>
      </c>
      <c r="N77" s="5" t="s">
        <v>81</v>
      </c>
      <c r="O77" s="10" t="s">
        <v>31</v>
      </c>
      <c r="P77" s="5" t="s">
        <v>32</v>
      </c>
      <c r="Q77" s="10" t="s">
        <v>38</v>
      </c>
      <c r="R77" s="10" t="s">
        <v>33</v>
      </c>
      <c r="S77" s="10" t="s">
        <v>34</v>
      </c>
      <c r="T77" s="5" t="s">
        <v>32</v>
      </c>
      <c r="U77" s="10" t="s">
        <v>104</v>
      </c>
      <c r="V77" s="5" t="s">
        <v>32</v>
      </c>
      <c r="W77" s="5" t="s">
        <v>32</v>
      </c>
      <c r="X77" s="5" t="s">
        <v>32</v>
      </c>
      <c r="Y77" s="5" t="s">
        <v>32</v>
      </c>
      <c r="Z77" s="5" t="s">
        <v>32</v>
      </c>
      <c r="AA77" s="5" t="s">
        <v>32</v>
      </c>
    </row>
    <row r="78" spans="1:27" ht="15.75" customHeight="1" x14ac:dyDescent="0.2">
      <c r="A78" s="5">
        <v>77</v>
      </c>
      <c r="B78" s="5" t="s">
        <v>131</v>
      </c>
      <c r="C78" s="5" t="s">
        <v>44</v>
      </c>
      <c r="D78" s="5">
        <v>52</v>
      </c>
      <c r="E78" s="5" t="s">
        <v>29</v>
      </c>
      <c r="F78" s="5">
        <v>16</v>
      </c>
      <c r="G78" s="10">
        <v>3</v>
      </c>
      <c r="H78" s="5">
        <f t="shared" si="0"/>
        <v>3</v>
      </c>
      <c r="I78" s="10">
        <v>1</v>
      </c>
      <c r="J78" s="10">
        <v>1</v>
      </c>
      <c r="K78" s="10">
        <v>1</v>
      </c>
      <c r="L78" s="5">
        <v>0</v>
      </c>
      <c r="M78" s="5" t="s">
        <v>52</v>
      </c>
      <c r="N78" s="5" t="s">
        <v>81</v>
      </c>
      <c r="O78" s="10" t="s">
        <v>31</v>
      </c>
      <c r="P78" s="5" t="s">
        <v>32</v>
      </c>
      <c r="Q78" s="10" t="s">
        <v>38</v>
      </c>
      <c r="R78" s="5" t="s">
        <v>38</v>
      </c>
      <c r="S78" s="10" t="s">
        <v>34</v>
      </c>
      <c r="T78" s="5" t="s">
        <v>32</v>
      </c>
      <c r="U78" s="10" t="s">
        <v>104</v>
      </c>
      <c r="V78" s="5" t="s">
        <v>32</v>
      </c>
      <c r="W78" s="5" t="s">
        <v>32</v>
      </c>
      <c r="X78" s="5" t="s">
        <v>32</v>
      </c>
      <c r="Y78" s="5" t="s">
        <v>32</v>
      </c>
      <c r="Z78" s="5" t="s">
        <v>32</v>
      </c>
      <c r="AA78" s="5" t="s">
        <v>32</v>
      </c>
    </row>
    <row r="79" spans="1:27" ht="15.75" hidden="1" customHeight="1" x14ac:dyDescent="0.2">
      <c r="A79" s="5">
        <v>78</v>
      </c>
      <c r="B79" s="5" t="s">
        <v>132</v>
      </c>
      <c r="C79" s="5" t="s">
        <v>28</v>
      </c>
      <c r="D79" s="5">
        <v>22</v>
      </c>
      <c r="E79" s="5" t="s">
        <v>29</v>
      </c>
      <c r="F79" s="5">
        <v>16</v>
      </c>
      <c r="G79" s="10">
        <v>3</v>
      </c>
      <c r="H79" s="5">
        <f t="shared" si="0"/>
        <v>5</v>
      </c>
      <c r="I79" s="10">
        <v>2</v>
      </c>
      <c r="J79" s="10">
        <v>2</v>
      </c>
      <c r="K79" s="10">
        <v>1</v>
      </c>
      <c r="L79" s="5">
        <v>0</v>
      </c>
      <c r="M79" s="5" t="s">
        <v>37</v>
      </c>
      <c r="N79" s="5" t="s">
        <v>81</v>
      </c>
      <c r="O79" s="10" t="s">
        <v>133</v>
      </c>
      <c r="P79" s="5" t="s">
        <v>32</v>
      </c>
      <c r="Q79" s="10" t="s">
        <v>34</v>
      </c>
      <c r="R79" s="10" t="s">
        <v>34</v>
      </c>
      <c r="S79" s="10" t="s">
        <v>34</v>
      </c>
      <c r="T79" s="5" t="s">
        <v>32</v>
      </c>
      <c r="U79" s="10" t="s">
        <v>104</v>
      </c>
      <c r="V79" s="5" t="s">
        <v>32</v>
      </c>
      <c r="W79" s="5" t="s">
        <v>32</v>
      </c>
      <c r="X79" s="5" t="s">
        <v>32</v>
      </c>
      <c r="Y79" s="5" t="s">
        <v>32</v>
      </c>
      <c r="Z79" s="5" t="s">
        <v>32</v>
      </c>
      <c r="AA79" s="5" t="s">
        <v>32</v>
      </c>
    </row>
    <row r="80" spans="1:27" ht="15.75" hidden="1" customHeight="1" x14ac:dyDescent="0.2">
      <c r="A80" s="5">
        <v>79</v>
      </c>
      <c r="B80" s="10" t="s">
        <v>134</v>
      </c>
      <c r="C80" s="5" t="s">
        <v>44</v>
      </c>
      <c r="D80" s="10">
        <v>68</v>
      </c>
      <c r="E80" s="5" t="s">
        <v>29</v>
      </c>
      <c r="F80" s="10">
        <v>26</v>
      </c>
      <c r="G80" s="10">
        <v>3</v>
      </c>
      <c r="H80" s="5">
        <f t="shared" si="0"/>
        <v>3</v>
      </c>
      <c r="I80" s="10">
        <v>1</v>
      </c>
      <c r="J80" s="10">
        <v>1</v>
      </c>
      <c r="K80" s="10">
        <v>1</v>
      </c>
      <c r="L80" s="5">
        <v>0</v>
      </c>
      <c r="M80" s="5" t="s">
        <v>52</v>
      </c>
      <c r="N80" s="5" t="s">
        <v>81</v>
      </c>
      <c r="O80" s="10" t="s">
        <v>31</v>
      </c>
      <c r="P80" s="5" t="s">
        <v>32</v>
      </c>
      <c r="Q80" s="10" t="s">
        <v>38</v>
      </c>
      <c r="R80" s="10" t="s">
        <v>34</v>
      </c>
      <c r="S80" s="10" t="s">
        <v>34</v>
      </c>
      <c r="T80" s="5" t="s">
        <v>32</v>
      </c>
      <c r="U80" s="10" t="s">
        <v>104</v>
      </c>
      <c r="V80" s="5" t="s">
        <v>32</v>
      </c>
      <c r="W80" s="5" t="s">
        <v>32</v>
      </c>
      <c r="X80" s="5" t="s">
        <v>32</v>
      </c>
      <c r="Y80" s="5" t="s">
        <v>32</v>
      </c>
      <c r="Z80" s="5" t="s">
        <v>32</v>
      </c>
      <c r="AA80" s="5" t="s">
        <v>32</v>
      </c>
    </row>
    <row r="81" spans="1:27" ht="15.75" customHeight="1" x14ac:dyDescent="0.2">
      <c r="A81" s="5">
        <v>80</v>
      </c>
      <c r="B81" s="5" t="s">
        <v>135</v>
      </c>
      <c r="C81" s="5" t="s">
        <v>44</v>
      </c>
      <c r="D81" s="5">
        <v>60</v>
      </c>
      <c r="E81" s="5" t="s">
        <v>29</v>
      </c>
      <c r="F81" s="5">
        <v>16</v>
      </c>
      <c r="G81" s="5">
        <v>3</v>
      </c>
      <c r="H81" s="5">
        <f t="shared" si="0"/>
        <v>4</v>
      </c>
      <c r="I81" s="5">
        <v>2</v>
      </c>
      <c r="J81" s="5">
        <v>1</v>
      </c>
      <c r="K81" s="5">
        <v>1</v>
      </c>
      <c r="L81" s="5">
        <v>0</v>
      </c>
      <c r="M81" s="5" t="s">
        <v>37</v>
      </c>
      <c r="N81" s="5" t="s">
        <v>81</v>
      </c>
      <c r="O81" s="10" t="s">
        <v>31</v>
      </c>
      <c r="P81" s="5" t="s">
        <v>32</v>
      </c>
      <c r="Q81" s="5" t="s">
        <v>38</v>
      </c>
      <c r="R81" s="5" t="s">
        <v>38</v>
      </c>
      <c r="S81" s="5" t="s">
        <v>34</v>
      </c>
      <c r="T81" s="5" t="s">
        <v>32</v>
      </c>
      <c r="U81" s="5" t="s">
        <v>104</v>
      </c>
      <c r="V81" s="5" t="s">
        <v>32</v>
      </c>
      <c r="W81" s="5" t="s">
        <v>32</v>
      </c>
      <c r="X81" s="5" t="s">
        <v>32</v>
      </c>
      <c r="Y81" s="5" t="s">
        <v>32</v>
      </c>
      <c r="Z81" s="5" t="s">
        <v>32</v>
      </c>
      <c r="AA81" s="5" t="s">
        <v>32</v>
      </c>
    </row>
    <row r="82" spans="1:27" ht="15.75" customHeight="1" x14ac:dyDescent="0.2">
      <c r="A82" s="5">
        <v>81</v>
      </c>
      <c r="B82" s="5" t="s">
        <v>136</v>
      </c>
      <c r="C82" s="5" t="s">
        <v>28</v>
      </c>
      <c r="D82" s="5">
        <v>26</v>
      </c>
      <c r="E82" s="5" t="s">
        <v>29</v>
      </c>
      <c r="F82" s="5">
        <v>16</v>
      </c>
      <c r="G82" s="5">
        <v>3</v>
      </c>
      <c r="H82" s="5">
        <f t="shared" si="0"/>
        <v>4</v>
      </c>
      <c r="I82" s="5">
        <v>2</v>
      </c>
      <c r="J82" s="5">
        <v>1</v>
      </c>
      <c r="K82" s="5">
        <v>1</v>
      </c>
      <c r="L82" s="5">
        <v>0</v>
      </c>
      <c r="M82" s="5" t="s">
        <v>137</v>
      </c>
      <c r="N82" s="5" t="s">
        <v>81</v>
      </c>
      <c r="O82" s="10" t="s">
        <v>31</v>
      </c>
      <c r="P82" s="5" t="s">
        <v>32</v>
      </c>
      <c r="Q82" s="5" t="s">
        <v>38</v>
      </c>
      <c r="R82" s="5" t="s">
        <v>38</v>
      </c>
      <c r="S82" s="5" t="s">
        <v>34</v>
      </c>
      <c r="T82" s="5" t="s">
        <v>32</v>
      </c>
      <c r="U82" s="5" t="s">
        <v>104</v>
      </c>
      <c r="V82" s="5" t="s">
        <v>32</v>
      </c>
      <c r="W82" s="5" t="s">
        <v>32</v>
      </c>
      <c r="X82" s="5" t="s">
        <v>32</v>
      </c>
      <c r="Y82" s="5" t="s">
        <v>32</v>
      </c>
      <c r="Z82" s="5" t="s">
        <v>32</v>
      </c>
      <c r="AA82" s="5" t="s">
        <v>32</v>
      </c>
    </row>
    <row r="83" spans="1:27" ht="15.75" customHeight="1" x14ac:dyDescent="0.2">
      <c r="A83" s="5">
        <v>82</v>
      </c>
      <c r="B83" s="5" t="s">
        <v>138</v>
      </c>
      <c r="C83" s="5" t="s">
        <v>28</v>
      </c>
      <c r="D83" s="5">
        <v>21</v>
      </c>
      <c r="E83" s="5" t="s">
        <v>29</v>
      </c>
      <c r="F83" s="5">
        <v>26</v>
      </c>
      <c r="G83" s="5">
        <v>3</v>
      </c>
      <c r="H83" s="5">
        <f t="shared" si="0"/>
        <v>4</v>
      </c>
      <c r="I83" s="5">
        <v>2</v>
      </c>
      <c r="J83" s="5">
        <v>1</v>
      </c>
      <c r="K83" s="5">
        <v>1</v>
      </c>
      <c r="L83" s="5">
        <v>0</v>
      </c>
      <c r="M83" s="5" t="s">
        <v>37</v>
      </c>
      <c r="N83" s="5" t="s">
        <v>81</v>
      </c>
      <c r="O83" s="10" t="s">
        <v>31</v>
      </c>
      <c r="P83" s="5" t="s">
        <v>32</v>
      </c>
      <c r="Q83" s="5" t="s">
        <v>38</v>
      </c>
      <c r="R83" s="5" t="s">
        <v>38</v>
      </c>
      <c r="S83" s="5" t="s">
        <v>34</v>
      </c>
      <c r="T83" s="5" t="s">
        <v>32</v>
      </c>
      <c r="U83" s="5" t="s">
        <v>104</v>
      </c>
      <c r="V83" s="5" t="s">
        <v>32</v>
      </c>
      <c r="W83" s="5" t="s">
        <v>32</v>
      </c>
      <c r="X83" s="5" t="s">
        <v>32</v>
      </c>
      <c r="Y83" s="5" t="s">
        <v>32</v>
      </c>
      <c r="Z83" s="5" t="s">
        <v>32</v>
      </c>
      <c r="AA83" s="5" t="s">
        <v>32</v>
      </c>
    </row>
    <row r="84" spans="1:27" ht="15.75" customHeight="1" x14ac:dyDescent="0.2">
      <c r="A84" s="5">
        <v>83</v>
      </c>
      <c r="B84" s="5" t="s">
        <v>139</v>
      </c>
      <c r="C84" s="5" t="s">
        <v>44</v>
      </c>
      <c r="D84" s="5">
        <v>34</v>
      </c>
      <c r="E84" s="5" t="s">
        <v>29</v>
      </c>
      <c r="F84" s="5">
        <v>16</v>
      </c>
      <c r="G84" s="5">
        <v>3</v>
      </c>
      <c r="H84" s="5">
        <f t="shared" si="0"/>
        <v>4</v>
      </c>
      <c r="I84" s="5">
        <v>2</v>
      </c>
      <c r="J84" s="5">
        <v>1</v>
      </c>
      <c r="K84" s="5">
        <v>1</v>
      </c>
      <c r="L84" s="5">
        <v>0</v>
      </c>
      <c r="M84" s="5" t="s">
        <v>61</v>
      </c>
      <c r="N84" s="5" t="s">
        <v>81</v>
      </c>
      <c r="O84" s="10" t="s">
        <v>31</v>
      </c>
      <c r="P84" s="5" t="s">
        <v>32</v>
      </c>
      <c r="Q84" s="5" t="s">
        <v>38</v>
      </c>
      <c r="R84" s="5" t="s">
        <v>38</v>
      </c>
      <c r="S84" s="5" t="s">
        <v>33</v>
      </c>
      <c r="T84" s="5" t="s">
        <v>32</v>
      </c>
      <c r="U84" s="5" t="s">
        <v>104</v>
      </c>
      <c r="V84" s="5" t="s">
        <v>32</v>
      </c>
      <c r="W84" s="5" t="s">
        <v>32</v>
      </c>
      <c r="X84" s="5" t="s">
        <v>32</v>
      </c>
      <c r="Y84" s="5" t="s">
        <v>32</v>
      </c>
      <c r="Z84" s="5" t="s">
        <v>32</v>
      </c>
      <c r="AA84" s="5" t="s">
        <v>32</v>
      </c>
    </row>
    <row r="85" spans="1:27" ht="15.75" customHeight="1" x14ac:dyDescent="0.2">
      <c r="A85" s="5">
        <v>84</v>
      </c>
      <c r="B85" s="5" t="s">
        <v>140</v>
      </c>
      <c r="C85" s="5" t="s">
        <v>28</v>
      </c>
      <c r="D85" s="5">
        <v>54</v>
      </c>
      <c r="E85" s="5" t="s">
        <v>29</v>
      </c>
      <c r="F85" s="5">
        <v>26</v>
      </c>
      <c r="G85" s="5">
        <v>3</v>
      </c>
      <c r="H85" s="5">
        <f t="shared" si="0"/>
        <v>3</v>
      </c>
      <c r="I85" s="5">
        <v>1</v>
      </c>
      <c r="J85" s="5">
        <v>1</v>
      </c>
      <c r="K85" s="5">
        <v>1</v>
      </c>
      <c r="L85" s="5">
        <v>0</v>
      </c>
      <c r="M85" s="5" t="s">
        <v>52</v>
      </c>
      <c r="N85" s="5" t="s">
        <v>81</v>
      </c>
      <c r="O85" s="10" t="s">
        <v>31</v>
      </c>
      <c r="P85" s="5" t="s">
        <v>32</v>
      </c>
      <c r="Q85" s="5" t="s">
        <v>38</v>
      </c>
      <c r="R85" s="5" t="s">
        <v>38</v>
      </c>
      <c r="S85" s="5" t="s">
        <v>34</v>
      </c>
      <c r="T85" s="5" t="s">
        <v>32</v>
      </c>
      <c r="U85" s="5" t="s">
        <v>104</v>
      </c>
      <c r="V85" s="5" t="s">
        <v>32</v>
      </c>
      <c r="W85" s="5" t="s">
        <v>32</v>
      </c>
      <c r="X85" s="5" t="s">
        <v>32</v>
      </c>
      <c r="Y85" s="5" t="s">
        <v>32</v>
      </c>
      <c r="Z85" s="5" t="s">
        <v>32</v>
      </c>
      <c r="AA85" s="5" t="s">
        <v>32</v>
      </c>
    </row>
    <row r="86" spans="1:27" ht="15.75" hidden="1" customHeight="1" x14ac:dyDescent="0.2">
      <c r="A86" s="5">
        <v>85</v>
      </c>
      <c r="B86" s="5" t="s">
        <v>141</v>
      </c>
      <c r="C86" s="5" t="s">
        <v>28</v>
      </c>
      <c r="D86" s="5">
        <v>44</v>
      </c>
      <c r="E86" s="5" t="s">
        <v>29</v>
      </c>
      <c r="F86" s="5">
        <v>16</v>
      </c>
      <c r="G86" s="5">
        <v>3</v>
      </c>
      <c r="H86" s="5">
        <f t="shared" si="0"/>
        <v>3</v>
      </c>
      <c r="I86" s="5">
        <v>1</v>
      </c>
      <c r="J86" s="5">
        <v>1</v>
      </c>
      <c r="K86" s="5">
        <v>1</v>
      </c>
      <c r="L86" s="5">
        <v>0</v>
      </c>
      <c r="M86" s="5" t="s">
        <v>52</v>
      </c>
      <c r="N86" s="5" t="s">
        <v>81</v>
      </c>
      <c r="O86" s="10" t="s">
        <v>31</v>
      </c>
      <c r="P86" s="5" t="s">
        <v>32</v>
      </c>
      <c r="Q86" s="5" t="s">
        <v>34</v>
      </c>
      <c r="R86" s="5" t="s">
        <v>34</v>
      </c>
      <c r="S86" s="5" t="s">
        <v>34</v>
      </c>
      <c r="T86" s="5" t="s">
        <v>32</v>
      </c>
      <c r="U86" s="5" t="s">
        <v>104</v>
      </c>
      <c r="V86" s="5" t="s">
        <v>32</v>
      </c>
      <c r="W86" s="5" t="s">
        <v>32</v>
      </c>
      <c r="X86" s="5" t="s">
        <v>32</v>
      </c>
      <c r="Y86" s="5" t="s">
        <v>32</v>
      </c>
      <c r="Z86" s="5" t="s">
        <v>32</v>
      </c>
      <c r="AA86" s="5" t="s">
        <v>32</v>
      </c>
    </row>
    <row r="87" spans="1:27" ht="15.75" hidden="1" customHeight="1" x14ac:dyDescent="0.2">
      <c r="A87" s="5">
        <v>86</v>
      </c>
      <c r="B87" s="5" t="s">
        <v>142</v>
      </c>
      <c r="C87" s="5" t="s">
        <v>44</v>
      </c>
      <c r="D87" s="5">
        <v>58</v>
      </c>
      <c r="E87" s="5" t="s">
        <v>29</v>
      </c>
      <c r="F87" s="5">
        <v>16</v>
      </c>
      <c r="G87" s="5">
        <v>3</v>
      </c>
      <c r="H87" s="5">
        <f t="shared" si="0"/>
        <v>4</v>
      </c>
      <c r="I87" s="5">
        <v>2</v>
      </c>
      <c r="J87" s="5">
        <v>1</v>
      </c>
      <c r="K87" s="5">
        <v>1</v>
      </c>
      <c r="L87" s="5">
        <v>0</v>
      </c>
      <c r="M87" s="5" t="s">
        <v>37</v>
      </c>
      <c r="N87" s="5" t="s">
        <v>81</v>
      </c>
      <c r="O87" s="10" t="s">
        <v>31</v>
      </c>
      <c r="P87" s="5" t="s">
        <v>32</v>
      </c>
      <c r="Q87" s="5" t="s">
        <v>34</v>
      </c>
      <c r="R87" s="5" t="s">
        <v>34</v>
      </c>
      <c r="S87" s="5" t="s">
        <v>34</v>
      </c>
      <c r="T87" s="5" t="s">
        <v>32</v>
      </c>
      <c r="U87" s="5" t="s">
        <v>104</v>
      </c>
      <c r="V87" s="5" t="s">
        <v>32</v>
      </c>
      <c r="W87" s="5" t="s">
        <v>32</v>
      </c>
      <c r="X87" s="5" t="s">
        <v>32</v>
      </c>
      <c r="Y87" s="5" t="s">
        <v>32</v>
      </c>
      <c r="Z87" s="5" t="s">
        <v>32</v>
      </c>
      <c r="AA87" s="5" t="s">
        <v>32</v>
      </c>
    </row>
    <row r="88" spans="1:27" ht="15.75" hidden="1" customHeight="1" x14ac:dyDescent="0.2">
      <c r="A88" s="5">
        <v>87</v>
      </c>
      <c r="B88" s="5" t="s">
        <v>143</v>
      </c>
      <c r="C88" s="5" t="s">
        <v>44</v>
      </c>
      <c r="D88" s="5">
        <v>55</v>
      </c>
      <c r="E88" s="5" t="s">
        <v>29</v>
      </c>
      <c r="F88" s="5">
        <v>26</v>
      </c>
      <c r="G88" s="5">
        <v>3</v>
      </c>
      <c r="H88" s="5">
        <f t="shared" si="0"/>
        <v>1</v>
      </c>
      <c r="I88" s="5">
        <v>1</v>
      </c>
      <c r="J88" s="5">
        <v>0</v>
      </c>
      <c r="K88" s="5">
        <v>0</v>
      </c>
      <c r="L88" s="5">
        <v>0</v>
      </c>
      <c r="M88" s="5" t="s">
        <v>37</v>
      </c>
      <c r="N88" s="5" t="s">
        <v>32</v>
      </c>
      <c r="O88" s="5" t="s">
        <v>32</v>
      </c>
      <c r="P88" s="5" t="s">
        <v>32</v>
      </c>
      <c r="Q88" s="5" t="s">
        <v>34</v>
      </c>
      <c r="R88" s="5" t="s">
        <v>32</v>
      </c>
      <c r="S88" s="5" t="s">
        <v>32</v>
      </c>
      <c r="T88" s="5" t="s">
        <v>32</v>
      </c>
      <c r="U88" s="8" t="s">
        <v>54</v>
      </c>
      <c r="V88" s="5" t="s">
        <v>32</v>
      </c>
      <c r="W88" s="5" t="s">
        <v>32</v>
      </c>
      <c r="X88" s="5" t="s">
        <v>32</v>
      </c>
      <c r="Y88" s="5" t="s">
        <v>32</v>
      </c>
      <c r="Z88" s="5" t="s">
        <v>32</v>
      </c>
      <c r="AA88" s="5" t="s">
        <v>32</v>
      </c>
    </row>
    <row r="89" spans="1:27" ht="15.75" hidden="1" customHeight="1" x14ac:dyDescent="0.2">
      <c r="A89" s="5">
        <v>88</v>
      </c>
      <c r="B89" s="5" t="s">
        <v>144</v>
      </c>
      <c r="C89" s="5" t="s">
        <v>28</v>
      </c>
      <c r="D89" s="5">
        <v>24</v>
      </c>
      <c r="E89" s="5" t="s">
        <v>29</v>
      </c>
      <c r="F89" s="5">
        <v>26</v>
      </c>
      <c r="G89" s="5">
        <v>3</v>
      </c>
      <c r="H89" s="5">
        <f t="shared" si="0"/>
        <v>4</v>
      </c>
      <c r="I89" s="5">
        <v>2</v>
      </c>
      <c r="J89" s="5">
        <v>1</v>
      </c>
      <c r="K89" s="5">
        <v>1</v>
      </c>
      <c r="L89" s="5">
        <v>0</v>
      </c>
      <c r="M89" s="5" t="s">
        <v>61</v>
      </c>
      <c r="N89" s="13" t="s">
        <v>81</v>
      </c>
      <c r="O89" s="10" t="s">
        <v>31</v>
      </c>
      <c r="P89" s="5" t="s">
        <v>32</v>
      </c>
      <c r="Q89" s="5" t="s">
        <v>33</v>
      </c>
      <c r="R89" s="5" t="s">
        <v>33</v>
      </c>
      <c r="S89" s="5" t="s">
        <v>34</v>
      </c>
      <c r="T89" s="5" t="s">
        <v>32</v>
      </c>
      <c r="U89" s="5" t="s">
        <v>104</v>
      </c>
      <c r="V89" s="5" t="s">
        <v>32</v>
      </c>
      <c r="W89" s="5" t="s">
        <v>32</v>
      </c>
      <c r="X89" s="5" t="s">
        <v>32</v>
      </c>
      <c r="Y89" s="5" t="s">
        <v>32</v>
      </c>
      <c r="Z89" s="5" t="s">
        <v>32</v>
      </c>
      <c r="AA89" s="5" t="s">
        <v>32</v>
      </c>
    </row>
    <row r="90" spans="1:27" ht="15.75" customHeight="1" x14ac:dyDescent="0.2">
      <c r="A90" s="5">
        <v>89</v>
      </c>
      <c r="B90" s="5" t="s">
        <v>145</v>
      </c>
      <c r="C90" s="5" t="s">
        <v>44</v>
      </c>
      <c r="D90" s="5">
        <v>45</v>
      </c>
      <c r="E90" s="5" t="s">
        <v>29</v>
      </c>
      <c r="F90" s="5">
        <v>16</v>
      </c>
      <c r="G90" s="5">
        <v>3</v>
      </c>
      <c r="H90" s="5">
        <f t="shared" si="0"/>
        <v>4</v>
      </c>
      <c r="I90" s="5">
        <v>2</v>
      </c>
      <c r="J90" s="5">
        <v>1</v>
      </c>
      <c r="K90" s="5">
        <v>1</v>
      </c>
      <c r="L90" s="5">
        <v>0</v>
      </c>
      <c r="M90" s="5" t="s">
        <v>137</v>
      </c>
      <c r="N90" s="13" t="s">
        <v>81</v>
      </c>
      <c r="O90" s="10" t="s">
        <v>31</v>
      </c>
      <c r="P90" s="5" t="s">
        <v>32</v>
      </c>
      <c r="Q90" s="5" t="s">
        <v>38</v>
      </c>
      <c r="R90" s="5" t="s">
        <v>38</v>
      </c>
      <c r="S90" s="5" t="s">
        <v>38</v>
      </c>
      <c r="T90" s="5" t="s">
        <v>32</v>
      </c>
      <c r="U90" s="5" t="s">
        <v>104</v>
      </c>
      <c r="V90" s="5" t="s">
        <v>32</v>
      </c>
      <c r="W90" s="5" t="s">
        <v>32</v>
      </c>
      <c r="X90" s="5" t="s">
        <v>32</v>
      </c>
      <c r="Y90" s="5" t="s">
        <v>32</v>
      </c>
      <c r="Z90" s="5" t="s">
        <v>32</v>
      </c>
      <c r="AA90" s="5" t="s">
        <v>32</v>
      </c>
    </row>
    <row r="91" spans="1:27" ht="15.75" hidden="1" customHeight="1" x14ac:dyDescent="0.2">
      <c r="A91" s="5">
        <v>90</v>
      </c>
      <c r="B91" s="5" t="s">
        <v>146</v>
      </c>
      <c r="C91" s="5" t="s">
        <v>28</v>
      </c>
      <c r="D91" s="5">
        <v>34</v>
      </c>
      <c r="E91" s="5" t="s">
        <v>29</v>
      </c>
      <c r="F91" s="5">
        <v>16</v>
      </c>
      <c r="G91" s="5">
        <v>3</v>
      </c>
      <c r="H91" s="5">
        <f t="shared" si="0"/>
        <v>3</v>
      </c>
      <c r="I91" s="5">
        <v>1</v>
      </c>
      <c r="J91" s="5">
        <v>1</v>
      </c>
      <c r="K91" s="5">
        <v>1</v>
      </c>
      <c r="L91" s="5">
        <v>0</v>
      </c>
      <c r="M91" s="5" t="s">
        <v>31</v>
      </c>
      <c r="N91" s="13" t="s">
        <v>81</v>
      </c>
      <c r="O91" s="10" t="s">
        <v>31</v>
      </c>
      <c r="P91" s="5" t="s">
        <v>32</v>
      </c>
      <c r="Q91" s="5" t="s">
        <v>33</v>
      </c>
      <c r="R91" s="5" t="s">
        <v>33</v>
      </c>
      <c r="S91" s="5" t="s">
        <v>38</v>
      </c>
      <c r="T91" s="5" t="s">
        <v>32</v>
      </c>
      <c r="U91" s="8" t="s">
        <v>54</v>
      </c>
      <c r="V91" s="5" t="s">
        <v>32</v>
      </c>
      <c r="W91" s="5" t="s">
        <v>32</v>
      </c>
      <c r="X91" s="5" t="s">
        <v>32</v>
      </c>
      <c r="Y91" s="5" t="s">
        <v>32</v>
      </c>
      <c r="Z91" s="5" t="s">
        <v>32</v>
      </c>
      <c r="AA91" s="5" t="s">
        <v>32</v>
      </c>
    </row>
    <row r="92" spans="1:27" ht="15.75" hidden="1" customHeight="1" x14ac:dyDescent="0.2">
      <c r="A92" s="5">
        <v>91</v>
      </c>
      <c r="B92" s="5" t="s">
        <v>147</v>
      </c>
      <c r="C92" s="5" t="s">
        <v>28</v>
      </c>
      <c r="D92" s="5">
        <v>23</v>
      </c>
      <c r="E92" s="5" t="s">
        <v>29</v>
      </c>
      <c r="F92" s="5">
        <v>26</v>
      </c>
      <c r="G92" s="5">
        <v>3</v>
      </c>
      <c r="H92" s="5">
        <f t="shared" si="0"/>
        <v>3</v>
      </c>
      <c r="I92" s="5">
        <v>1</v>
      </c>
      <c r="J92" s="5">
        <v>1</v>
      </c>
      <c r="K92" s="5">
        <v>1</v>
      </c>
      <c r="L92" s="5">
        <v>0</v>
      </c>
      <c r="M92" s="5" t="s">
        <v>31</v>
      </c>
      <c r="N92" s="13" t="s">
        <v>81</v>
      </c>
      <c r="O92" s="10" t="s">
        <v>31</v>
      </c>
      <c r="P92" s="5" t="s">
        <v>32</v>
      </c>
      <c r="Q92" s="5" t="s">
        <v>33</v>
      </c>
      <c r="R92" s="5" t="s">
        <v>33</v>
      </c>
      <c r="S92" s="5" t="s">
        <v>34</v>
      </c>
      <c r="T92" s="5" t="s">
        <v>32</v>
      </c>
      <c r="U92" s="5" t="s">
        <v>104</v>
      </c>
      <c r="V92" s="5" t="s">
        <v>32</v>
      </c>
      <c r="W92" s="5" t="s">
        <v>32</v>
      </c>
      <c r="X92" s="5" t="s">
        <v>32</v>
      </c>
      <c r="Y92" s="5" t="s">
        <v>32</v>
      </c>
      <c r="Z92" s="5" t="s">
        <v>32</v>
      </c>
      <c r="AA92" s="5" t="s">
        <v>32</v>
      </c>
    </row>
    <row r="93" spans="1:27" ht="15.75" hidden="1" customHeight="1" x14ac:dyDescent="0.2">
      <c r="A93" s="5">
        <v>92</v>
      </c>
      <c r="B93" s="5" t="s">
        <v>148</v>
      </c>
      <c r="C93" s="5" t="s">
        <v>44</v>
      </c>
      <c r="D93" s="5">
        <v>29</v>
      </c>
      <c r="E93" s="5" t="s">
        <v>29</v>
      </c>
      <c r="F93" s="5">
        <v>16</v>
      </c>
      <c r="G93" s="5">
        <v>3</v>
      </c>
      <c r="H93" s="5">
        <f t="shared" si="0"/>
        <v>4</v>
      </c>
      <c r="I93" s="5">
        <v>2</v>
      </c>
      <c r="J93" s="5">
        <v>1</v>
      </c>
      <c r="K93" s="5">
        <v>1</v>
      </c>
      <c r="L93" s="5">
        <v>0</v>
      </c>
      <c r="M93" s="5" t="s">
        <v>37</v>
      </c>
      <c r="N93" s="13" t="s">
        <v>81</v>
      </c>
      <c r="O93" s="10" t="s">
        <v>31</v>
      </c>
      <c r="P93" s="5" t="s">
        <v>32</v>
      </c>
      <c r="Q93" s="5" t="s">
        <v>38</v>
      </c>
      <c r="R93" s="5" t="s">
        <v>34</v>
      </c>
      <c r="S93" s="5" t="s">
        <v>34</v>
      </c>
      <c r="T93" s="5" t="s">
        <v>32</v>
      </c>
      <c r="U93" s="5" t="s">
        <v>104</v>
      </c>
      <c r="V93" s="5" t="s">
        <v>32</v>
      </c>
      <c r="W93" s="5" t="s">
        <v>32</v>
      </c>
      <c r="X93" s="5" t="s">
        <v>32</v>
      </c>
      <c r="Y93" s="5" t="s">
        <v>32</v>
      </c>
      <c r="Z93" s="5" t="s">
        <v>32</v>
      </c>
      <c r="AA93" s="5" t="s">
        <v>32</v>
      </c>
    </row>
    <row r="94" spans="1:27" ht="15.75" customHeight="1" x14ac:dyDescent="0.2">
      <c r="A94" s="5">
        <v>93</v>
      </c>
      <c r="B94" s="5" t="s">
        <v>149</v>
      </c>
      <c r="C94" s="5" t="s">
        <v>28</v>
      </c>
      <c r="D94" s="5">
        <v>54</v>
      </c>
      <c r="E94" s="5" t="s">
        <v>29</v>
      </c>
      <c r="F94" s="5">
        <v>16</v>
      </c>
      <c r="G94" s="5">
        <v>3</v>
      </c>
      <c r="H94" s="5">
        <f t="shared" si="0"/>
        <v>3</v>
      </c>
      <c r="I94" s="5">
        <v>1</v>
      </c>
      <c r="J94" s="5">
        <v>1</v>
      </c>
      <c r="K94" s="5">
        <v>1</v>
      </c>
      <c r="L94" s="5">
        <v>0</v>
      </c>
      <c r="M94" s="5" t="s">
        <v>52</v>
      </c>
      <c r="N94" s="13" t="s">
        <v>81</v>
      </c>
      <c r="O94" s="10" t="s">
        <v>31</v>
      </c>
      <c r="P94" s="5" t="s">
        <v>32</v>
      </c>
      <c r="Q94" s="5" t="s">
        <v>38</v>
      </c>
      <c r="R94" s="5" t="s">
        <v>38</v>
      </c>
      <c r="S94" s="5" t="s">
        <v>34</v>
      </c>
      <c r="T94" s="5" t="s">
        <v>32</v>
      </c>
      <c r="U94" s="5" t="s">
        <v>150</v>
      </c>
      <c r="V94" s="5" t="s">
        <v>32</v>
      </c>
      <c r="W94" s="5" t="s">
        <v>32</v>
      </c>
      <c r="X94" s="5" t="s">
        <v>32</v>
      </c>
      <c r="Y94" s="5" t="s">
        <v>32</v>
      </c>
      <c r="Z94" s="5" t="s">
        <v>32</v>
      </c>
      <c r="AA94" s="5" t="s">
        <v>32</v>
      </c>
    </row>
    <row r="95" spans="1:27" ht="15.75" customHeight="1" x14ac:dyDescent="0.2">
      <c r="A95" s="5">
        <v>94</v>
      </c>
      <c r="B95" s="5" t="s">
        <v>151</v>
      </c>
      <c r="C95" s="5" t="s">
        <v>28</v>
      </c>
      <c r="D95" s="5">
        <v>56</v>
      </c>
      <c r="E95" s="5" t="s">
        <v>29</v>
      </c>
      <c r="F95" s="5">
        <v>16</v>
      </c>
      <c r="G95" s="5">
        <v>3</v>
      </c>
      <c r="H95" s="5">
        <f t="shared" si="0"/>
        <v>4</v>
      </c>
      <c r="I95" s="5">
        <v>2</v>
      </c>
      <c r="J95" s="5">
        <v>1</v>
      </c>
      <c r="K95" s="5">
        <v>1</v>
      </c>
      <c r="L95" s="5">
        <v>0</v>
      </c>
      <c r="M95" s="5" t="s">
        <v>61</v>
      </c>
      <c r="N95" s="13" t="s">
        <v>81</v>
      </c>
      <c r="O95" s="10" t="s">
        <v>31</v>
      </c>
      <c r="P95" s="5" t="s">
        <v>32</v>
      </c>
      <c r="Q95" s="5" t="s">
        <v>38</v>
      </c>
      <c r="R95" s="5" t="s">
        <v>38</v>
      </c>
      <c r="S95" s="5" t="s">
        <v>34</v>
      </c>
      <c r="T95" s="5" t="s">
        <v>32</v>
      </c>
      <c r="U95" s="5" t="s">
        <v>104</v>
      </c>
      <c r="V95" s="5" t="s">
        <v>32</v>
      </c>
      <c r="W95" s="5" t="s">
        <v>32</v>
      </c>
      <c r="X95" s="5" t="s">
        <v>32</v>
      </c>
      <c r="Y95" s="5" t="s">
        <v>32</v>
      </c>
      <c r="Z95" s="5" t="s">
        <v>32</v>
      </c>
      <c r="AA95" s="5" t="s">
        <v>32</v>
      </c>
    </row>
    <row r="96" spans="1:27" ht="15.75" hidden="1" customHeight="1" x14ac:dyDescent="0.2">
      <c r="A96" s="5">
        <v>95</v>
      </c>
      <c r="B96" s="5" t="s">
        <v>152</v>
      </c>
      <c r="C96" s="5" t="s">
        <v>28</v>
      </c>
      <c r="D96" s="5">
        <v>65</v>
      </c>
      <c r="E96" s="5" t="s">
        <v>29</v>
      </c>
      <c r="F96" s="5">
        <v>26</v>
      </c>
      <c r="G96" s="5">
        <v>3</v>
      </c>
      <c r="H96" s="5">
        <f t="shared" si="0"/>
        <v>4</v>
      </c>
      <c r="I96" s="5">
        <v>2</v>
      </c>
      <c r="J96" s="5">
        <v>1</v>
      </c>
      <c r="K96" s="5">
        <v>1</v>
      </c>
      <c r="L96" s="5">
        <v>0</v>
      </c>
      <c r="M96" s="5" t="s">
        <v>37</v>
      </c>
      <c r="N96" s="13" t="s">
        <v>81</v>
      </c>
      <c r="O96" s="10" t="s">
        <v>31</v>
      </c>
      <c r="P96" s="5" t="s">
        <v>32</v>
      </c>
      <c r="Q96" s="5" t="s">
        <v>33</v>
      </c>
      <c r="R96" s="5" t="s">
        <v>33</v>
      </c>
      <c r="S96" s="5" t="s">
        <v>38</v>
      </c>
      <c r="T96" s="5" t="s">
        <v>32</v>
      </c>
      <c r="U96" s="5" t="s">
        <v>104</v>
      </c>
      <c r="V96" s="5" t="s">
        <v>32</v>
      </c>
      <c r="W96" s="5" t="s">
        <v>32</v>
      </c>
      <c r="X96" s="5" t="s">
        <v>32</v>
      </c>
      <c r="Y96" s="5" t="s">
        <v>32</v>
      </c>
      <c r="Z96" s="5" t="s">
        <v>32</v>
      </c>
      <c r="AA96" s="5" t="s">
        <v>32</v>
      </c>
    </row>
    <row r="97" spans="1:27" ht="15.75" hidden="1" customHeight="1" x14ac:dyDescent="0.2">
      <c r="A97" s="5">
        <v>96</v>
      </c>
      <c r="B97" s="5" t="s">
        <v>153</v>
      </c>
      <c r="C97" s="5" t="s">
        <v>28</v>
      </c>
      <c r="D97" s="5">
        <v>41</v>
      </c>
      <c r="E97" s="5" t="s">
        <v>29</v>
      </c>
      <c r="F97" s="5">
        <v>16</v>
      </c>
      <c r="G97" s="5">
        <v>3</v>
      </c>
      <c r="H97" s="5">
        <f t="shared" si="0"/>
        <v>3</v>
      </c>
      <c r="I97" s="5">
        <v>1</v>
      </c>
      <c r="J97" s="5">
        <v>1</v>
      </c>
      <c r="K97" s="5">
        <v>1</v>
      </c>
      <c r="L97" s="5">
        <v>0</v>
      </c>
      <c r="M97" s="5" t="s">
        <v>52</v>
      </c>
      <c r="N97" s="13" t="s">
        <v>81</v>
      </c>
      <c r="O97" s="10" t="s">
        <v>31</v>
      </c>
      <c r="P97" s="5" t="s">
        <v>32</v>
      </c>
      <c r="Q97" s="5" t="s">
        <v>33</v>
      </c>
      <c r="R97" s="5" t="s">
        <v>33</v>
      </c>
      <c r="S97" s="5" t="s">
        <v>34</v>
      </c>
      <c r="T97" s="5" t="s">
        <v>32</v>
      </c>
      <c r="U97" s="5" t="s">
        <v>104</v>
      </c>
      <c r="V97" s="5" t="s">
        <v>32</v>
      </c>
      <c r="W97" s="5" t="s">
        <v>32</v>
      </c>
      <c r="X97" s="5" t="s">
        <v>32</v>
      </c>
      <c r="Y97" s="5" t="s">
        <v>32</v>
      </c>
      <c r="Z97" s="5" t="s">
        <v>32</v>
      </c>
      <c r="AA97" s="5" t="s">
        <v>32</v>
      </c>
    </row>
    <row r="98" spans="1:27" ht="15.75" customHeight="1" x14ac:dyDescent="0.2">
      <c r="A98" s="5">
        <v>97</v>
      </c>
      <c r="B98" s="5" t="s">
        <v>154</v>
      </c>
      <c r="C98" s="5" t="s">
        <v>28</v>
      </c>
      <c r="D98" s="5">
        <v>32</v>
      </c>
      <c r="E98" s="5" t="s">
        <v>29</v>
      </c>
      <c r="F98" s="5">
        <v>16</v>
      </c>
      <c r="G98" s="5">
        <v>3</v>
      </c>
      <c r="H98" s="5">
        <f t="shared" si="0"/>
        <v>4</v>
      </c>
      <c r="I98" s="5">
        <v>2</v>
      </c>
      <c r="J98" s="5">
        <v>1</v>
      </c>
      <c r="K98" s="5">
        <v>1</v>
      </c>
      <c r="L98" s="5">
        <v>0</v>
      </c>
      <c r="M98" s="5" t="s">
        <v>61</v>
      </c>
      <c r="N98" s="13" t="s">
        <v>81</v>
      </c>
      <c r="O98" s="10" t="s">
        <v>31</v>
      </c>
      <c r="P98" s="5" t="s">
        <v>32</v>
      </c>
      <c r="Q98" s="5" t="s">
        <v>38</v>
      </c>
      <c r="R98" s="5" t="s">
        <v>38</v>
      </c>
      <c r="S98" s="5" t="s">
        <v>34</v>
      </c>
      <c r="T98" s="5" t="s">
        <v>32</v>
      </c>
      <c r="U98" s="5" t="s">
        <v>104</v>
      </c>
      <c r="V98" s="5" t="s">
        <v>32</v>
      </c>
      <c r="W98" s="5" t="s">
        <v>32</v>
      </c>
      <c r="X98" s="5" t="s">
        <v>32</v>
      </c>
      <c r="Y98" s="5" t="s">
        <v>32</v>
      </c>
      <c r="Z98" s="5" t="s">
        <v>32</v>
      </c>
      <c r="AA98" s="5" t="s">
        <v>32</v>
      </c>
    </row>
    <row r="99" spans="1:27" ht="15.75" customHeight="1" x14ac:dyDescent="0.2">
      <c r="A99" s="5">
        <v>98</v>
      </c>
      <c r="B99" s="5" t="s">
        <v>155</v>
      </c>
      <c r="C99" s="5" t="s">
        <v>28</v>
      </c>
      <c r="D99" s="5">
        <v>64</v>
      </c>
      <c r="E99" s="5" t="s">
        <v>29</v>
      </c>
      <c r="F99" s="5">
        <v>26</v>
      </c>
      <c r="G99" s="5">
        <v>3</v>
      </c>
      <c r="H99" s="5">
        <f t="shared" si="0"/>
        <v>4</v>
      </c>
      <c r="I99" s="5">
        <v>2</v>
      </c>
      <c r="J99" s="5">
        <v>1</v>
      </c>
      <c r="K99" s="5">
        <v>1</v>
      </c>
      <c r="L99" s="5">
        <v>0</v>
      </c>
      <c r="M99" s="5" t="s">
        <v>37</v>
      </c>
      <c r="N99" s="13" t="s">
        <v>81</v>
      </c>
      <c r="O99" s="10" t="s">
        <v>31</v>
      </c>
      <c r="P99" s="5" t="s">
        <v>32</v>
      </c>
      <c r="Q99" s="5" t="s">
        <v>38</v>
      </c>
      <c r="R99" s="5" t="s">
        <v>38</v>
      </c>
      <c r="S99" s="5" t="s">
        <v>34</v>
      </c>
      <c r="T99" s="5" t="s">
        <v>32</v>
      </c>
      <c r="U99" s="5" t="s">
        <v>104</v>
      </c>
      <c r="V99" s="5" t="s">
        <v>32</v>
      </c>
      <c r="W99" s="5" t="s">
        <v>32</v>
      </c>
      <c r="X99" s="5" t="s">
        <v>32</v>
      </c>
      <c r="Y99" s="5" t="s">
        <v>32</v>
      </c>
      <c r="Z99" s="5" t="s">
        <v>32</v>
      </c>
      <c r="AA99" s="5" t="s">
        <v>32</v>
      </c>
    </row>
    <row r="100" spans="1:27" ht="15.75" customHeight="1" x14ac:dyDescent="0.2">
      <c r="A100" s="5">
        <v>99</v>
      </c>
      <c r="B100" s="5" t="s">
        <v>156</v>
      </c>
      <c r="C100" s="5" t="s">
        <v>44</v>
      </c>
      <c r="D100" s="5">
        <v>39</v>
      </c>
      <c r="E100" s="5" t="s">
        <v>29</v>
      </c>
      <c r="F100" s="5">
        <v>26</v>
      </c>
      <c r="G100" s="5">
        <v>3</v>
      </c>
      <c r="H100" s="5">
        <f t="shared" si="0"/>
        <v>4</v>
      </c>
      <c r="I100" s="5">
        <v>2</v>
      </c>
      <c r="J100" s="5">
        <v>1</v>
      </c>
      <c r="K100" s="5">
        <v>1</v>
      </c>
      <c r="L100" s="5">
        <v>0</v>
      </c>
      <c r="M100" s="5" t="s">
        <v>61</v>
      </c>
      <c r="N100" s="13" t="s">
        <v>81</v>
      </c>
      <c r="O100" s="10" t="s">
        <v>31</v>
      </c>
      <c r="P100" s="5" t="s">
        <v>32</v>
      </c>
      <c r="Q100" s="5" t="s">
        <v>38</v>
      </c>
      <c r="R100" s="5" t="s">
        <v>38</v>
      </c>
      <c r="S100" s="5" t="s">
        <v>34</v>
      </c>
      <c r="T100" s="5" t="s">
        <v>32</v>
      </c>
      <c r="U100" s="5" t="s">
        <v>104</v>
      </c>
      <c r="V100" s="5" t="s">
        <v>32</v>
      </c>
      <c r="W100" s="5" t="s">
        <v>32</v>
      </c>
      <c r="X100" s="5" t="s">
        <v>32</v>
      </c>
      <c r="Y100" s="5" t="s">
        <v>32</v>
      </c>
      <c r="Z100" s="5" t="s">
        <v>32</v>
      </c>
      <c r="AA100" s="5" t="s">
        <v>32</v>
      </c>
    </row>
    <row r="101" spans="1:27" ht="15.75" customHeight="1" x14ac:dyDescent="0.2">
      <c r="A101" s="5">
        <v>100</v>
      </c>
      <c r="B101" s="5" t="s">
        <v>157</v>
      </c>
      <c r="C101" s="5" t="s">
        <v>44</v>
      </c>
      <c r="D101" s="5">
        <v>43</v>
      </c>
      <c r="E101" s="5" t="s">
        <v>29</v>
      </c>
      <c r="F101" s="5">
        <v>16</v>
      </c>
      <c r="G101" s="5">
        <v>3</v>
      </c>
      <c r="H101" s="5">
        <f t="shared" si="0"/>
        <v>4</v>
      </c>
      <c r="I101" s="5">
        <v>2</v>
      </c>
      <c r="J101" s="5">
        <v>1</v>
      </c>
      <c r="K101" s="5">
        <v>1</v>
      </c>
      <c r="L101" s="5">
        <v>0</v>
      </c>
      <c r="M101" s="5" t="s">
        <v>61</v>
      </c>
      <c r="N101" s="13" t="s">
        <v>81</v>
      </c>
      <c r="O101" s="10" t="s">
        <v>31</v>
      </c>
      <c r="P101" s="5" t="s">
        <v>32</v>
      </c>
      <c r="Q101" s="5" t="s">
        <v>38</v>
      </c>
      <c r="R101" s="5" t="s">
        <v>38</v>
      </c>
      <c r="S101" s="5" t="s">
        <v>38</v>
      </c>
      <c r="T101" s="5" t="s">
        <v>32</v>
      </c>
      <c r="U101" s="5" t="s">
        <v>104</v>
      </c>
      <c r="V101" s="5" t="s">
        <v>32</v>
      </c>
      <c r="W101" s="5" t="s">
        <v>32</v>
      </c>
      <c r="X101" s="5" t="s">
        <v>32</v>
      </c>
      <c r="Y101" s="5" t="s">
        <v>32</v>
      </c>
      <c r="Z101" s="5" t="s">
        <v>32</v>
      </c>
      <c r="AA101" s="5" t="s">
        <v>32</v>
      </c>
    </row>
    <row r="102" spans="1:27" ht="15.75" hidden="1" customHeight="1" x14ac:dyDescent="0.2">
      <c r="A102" s="5">
        <v>1</v>
      </c>
      <c r="B102" s="5" t="s">
        <v>158</v>
      </c>
      <c r="C102" s="5" t="s">
        <v>28</v>
      </c>
      <c r="D102" s="5">
        <v>47</v>
      </c>
      <c r="E102" s="5" t="s">
        <v>159</v>
      </c>
      <c r="F102" s="5">
        <v>17</v>
      </c>
      <c r="G102" s="5">
        <v>3</v>
      </c>
      <c r="H102" s="5">
        <v>4</v>
      </c>
      <c r="I102" s="5">
        <v>2</v>
      </c>
      <c r="J102" s="5">
        <v>1</v>
      </c>
      <c r="K102" s="5">
        <v>1</v>
      </c>
      <c r="L102" s="5">
        <v>0</v>
      </c>
      <c r="M102" s="5" t="s">
        <v>30</v>
      </c>
      <c r="N102" s="5" t="s">
        <v>31</v>
      </c>
      <c r="O102" s="5" t="s">
        <v>30</v>
      </c>
      <c r="P102" s="5" t="s">
        <v>32</v>
      </c>
      <c r="Q102" s="5" t="s">
        <v>34</v>
      </c>
      <c r="R102" s="5" t="s">
        <v>34</v>
      </c>
      <c r="S102" s="5" t="s">
        <v>34</v>
      </c>
      <c r="T102" s="5" t="s">
        <v>32</v>
      </c>
      <c r="U102" s="5" t="s">
        <v>35</v>
      </c>
      <c r="V102" s="5" t="s">
        <v>32</v>
      </c>
      <c r="W102" s="5" t="s">
        <v>32</v>
      </c>
      <c r="X102" s="5" t="s">
        <v>32</v>
      </c>
      <c r="Y102" s="5" t="s">
        <v>32</v>
      </c>
      <c r="Z102" s="5" t="s">
        <v>32</v>
      </c>
      <c r="AA102" s="5" t="s">
        <v>32</v>
      </c>
    </row>
    <row r="103" spans="1:27" ht="15.75" customHeight="1" x14ac:dyDescent="0.2">
      <c r="A103" s="5">
        <v>2</v>
      </c>
      <c r="B103" s="5" t="s">
        <v>160</v>
      </c>
      <c r="C103" s="5" t="s">
        <v>28</v>
      </c>
      <c r="D103" s="5">
        <v>42</v>
      </c>
      <c r="E103" s="5" t="s">
        <v>159</v>
      </c>
      <c r="F103" s="5">
        <v>27</v>
      </c>
      <c r="G103" s="5">
        <v>3</v>
      </c>
      <c r="H103" s="5">
        <v>3</v>
      </c>
      <c r="I103" s="5">
        <v>1</v>
      </c>
      <c r="J103" s="5">
        <v>1</v>
      </c>
      <c r="K103" s="5">
        <v>1</v>
      </c>
      <c r="L103" s="5">
        <v>0</v>
      </c>
      <c r="M103" s="5" t="s">
        <v>161</v>
      </c>
      <c r="N103" s="5" t="s">
        <v>31</v>
      </c>
      <c r="O103" s="5" t="s">
        <v>31</v>
      </c>
      <c r="P103" s="5" t="s">
        <v>32</v>
      </c>
      <c r="Q103" s="5" t="s">
        <v>38</v>
      </c>
      <c r="R103" s="5" t="s">
        <v>38</v>
      </c>
      <c r="S103" s="5" t="s">
        <v>38</v>
      </c>
      <c r="T103" s="5" t="s">
        <v>32</v>
      </c>
      <c r="U103" s="8" t="s">
        <v>54</v>
      </c>
      <c r="V103" s="5" t="s">
        <v>32</v>
      </c>
      <c r="W103" s="5" t="s">
        <v>32</v>
      </c>
      <c r="X103" s="5" t="s">
        <v>32</v>
      </c>
      <c r="Y103" s="5" t="s">
        <v>32</v>
      </c>
      <c r="Z103" s="5" t="s">
        <v>32</v>
      </c>
      <c r="AA103" s="5" t="s">
        <v>32</v>
      </c>
    </row>
    <row r="104" spans="1:27" ht="15.75" customHeight="1" x14ac:dyDescent="0.2">
      <c r="A104" s="5">
        <v>3</v>
      </c>
      <c r="B104" s="5" t="s">
        <v>162</v>
      </c>
      <c r="C104" s="5" t="s">
        <v>163</v>
      </c>
      <c r="D104" s="5">
        <v>34</v>
      </c>
      <c r="E104" s="5" t="s">
        <v>159</v>
      </c>
      <c r="F104" s="5">
        <v>17</v>
      </c>
      <c r="G104" s="5">
        <v>3</v>
      </c>
      <c r="H104" s="5">
        <v>5</v>
      </c>
      <c r="I104" s="5">
        <v>2</v>
      </c>
      <c r="J104" s="5">
        <v>1</v>
      </c>
      <c r="K104" s="5">
        <v>2</v>
      </c>
      <c r="L104" s="5">
        <v>0</v>
      </c>
      <c r="M104" s="5" t="s">
        <v>61</v>
      </c>
      <c r="N104" s="5" t="s">
        <v>31</v>
      </c>
      <c r="O104" s="5" t="s">
        <v>30</v>
      </c>
      <c r="P104" s="5" t="s">
        <v>32</v>
      </c>
      <c r="Q104" s="5" t="s">
        <v>38</v>
      </c>
      <c r="R104" s="5" t="s">
        <v>38</v>
      </c>
      <c r="S104" s="5" t="s">
        <v>34</v>
      </c>
      <c r="T104" s="5" t="s">
        <v>32</v>
      </c>
      <c r="U104" s="5" t="s">
        <v>35</v>
      </c>
      <c r="V104" s="5" t="s">
        <v>32</v>
      </c>
      <c r="W104" s="5" t="s">
        <v>32</v>
      </c>
      <c r="X104" s="5" t="s">
        <v>32</v>
      </c>
      <c r="Y104" s="5" t="s">
        <v>32</v>
      </c>
      <c r="Z104" s="5" t="s">
        <v>32</v>
      </c>
      <c r="AA104" s="5" t="s">
        <v>32</v>
      </c>
    </row>
    <row r="105" spans="1:27" ht="15.75" hidden="1" customHeight="1" x14ac:dyDescent="0.2">
      <c r="A105" s="5">
        <v>4</v>
      </c>
      <c r="B105" s="5" t="s">
        <v>164</v>
      </c>
      <c r="C105" s="5" t="s">
        <v>28</v>
      </c>
      <c r="D105" s="5">
        <v>67</v>
      </c>
      <c r="E105" s="5" t="s">
        <v>159</v>
      </c>
      <c r="F105" s="5">
        <v>27</v>
      </c>
      <c r="G105" s="5">
        <v>3</v>
      </c>
      <c r="H105" s="5">
        <v>3</v>
      </c>
      <c r="I105" s="5">
        <v>1</v>
      </c>
      <c r="J105" s="5">
        <v>1</v>
      </c>
      <c r="K105" s="5">
        <v>1</v>
      </c>
      <c r="L105" s="5">
        <v>0</v>
      </c>
      <c r="M105" s="5" t="s">
        <v>31</v>
      </c>
      <c r="N105" s="5" t="s">
        <v>31</v>
      </c>
      <c r="O105" s="5" t="s">
        <v>31</v>
      </c>
      <c r="P105" s="5" t="s">
        <v>32</v>
      </c>
      <c r="Q105" s="5" t="s">
        <v>34</v>
      </c>
      <c r="R105" s="5" t="s">
        <v>34</v>
      </c>
      <c r="S105" s="5" t="s">
        <v>34</v>
      </c>
      <c r="T105" s="5" t="s">
        <v>32</v>
      </c>
      <c r="U105" s="5" t="s">
        <v>54</v>
      </c>
      <c r="V105" s="5" t="s">
        <v>32</v>
      </c>
      <c r="W105" s="5" t="s">
        <v>32</v>
      </c>
      <c r="X105" s="5" t="s">
        <v>32</v>
      </c>
      <c r="Y105" s="5" t="s">
        <v>32</v>
      </c>
      <c r="Z105" s="5" t="s">
        <v>32</v>
      </c>
      <c r="AA105" s="5" t="s">
        <v>32</v>
      </c>
    </row>
    <row r="106" spans="1:27" ht="15.75" customHeight="1" x14ac:dyDescent="0.2">
      <c r="A106" s="5">
        <v>5</v>
      </c>
      <c r="B106" s="5" t="s">
        <v>165</v>
      </c>
      <c r="C106" s="5" t="s">
        <v>28</v>
      </c>
      <c r="D106" s="5">
        <v>41</v>
      </c>
      <c r="E106" s="5" t="s">
        <v>159</v>
      </c>
      <c r="F106" s="5">
        <v>27</v>
      </c>
      <c r="G106" s="5">
        <v>3</v>
      </c>
      <c r="H106" s="5">
        <v>4</v>
      </c>
      <c r="I106" s="5">
        <v>2</v>
      </c>
      <c r="J106" s="5">
        <v>1</v>
      </c>
      <c r="K106" s="5">
        <v>1</v>
      </c>
      <c r="L106" s="5">
        <v>0</v>
      </c>
      <c r="M106" s="5" t="s">
        <v>30</v>
      </c>
      <c r="N106" s="5" t="s">
        <v>31</v>
      </c>
      <c r="O106" s="5" t="s">
        <v>31</v>
      </c>
      <c r="P106" s="5" t="s">
        <v>32</v>
      </c>
      <c r="Q106" s="5" t="s">
        <v>33</v>
      </c>
      <c r="R106" s="5" t="s">
        <v>38</v>
      </c>
      <c r="S106" s="5" t="s">
        <v>34</v>
      </c>
      <c r="T106" s="5" t="s">
        <v>32</v>
      </c>
      <c r="U106" s="5" t="s">
        <v>35</v>
      </c>
      <c r="V106" s="5" t="s">
        <v>32</v>
      </c>
      <c r="W106" s="5" t="s">
        <v>32</v>
      </c>
      <c r="X106" s="5" t="s">
        <v>32</v>
      </c>
      <c r="Y106" s="5" t="s">
        <v>32</v>
      </c>
      <c r="Z106" s="5" t="s">
        <v>32</v>
      </c>
      <c r="AA106" s="5" t="s">
        <v>32</v>
      </c>
    </row>
    <row r="107" spans="1:27" ht="15.75" hidden="1" customHeight="1" x14ac:dyDescent="0.2">
      <c r="A107" s="5">
        <v>6</v>
      </c>
      <c r="B107" s="5" t="s">
        <v>166</v>
      </c>
      <c r="C107" s="5" t="s">
        <v>28</v>
      </c>
      <c r="D107" s="5">
        <v>39</v>
      </c>
      <c r="E107" s="5" t="s">
        <v>159</v>
      </c>
      <c r="F107" s="5">
        <v>27</v>
      </c>
      <c r="G107" s="5">
        <v>3</v>
      </c>
      <c r="H107" s="5">
        <v>4</v>
      </c>
      <c r="I107" s="5">
        <v>2</v>
      </c>
      <c r="J107" s="5">
        <v>1</v>
      </c>
      <c r="K107" s="5">
        <v>1</v>
      </c>
      <c r="L107" s="5">
        <v>0</v>
      </c>
      <c r="M107" s="5" t="s">
        <v>30</v>
      </c>
      <c r="N107" s="5" t="s">
        <v>81</v>
      </c>
      <c r="O107" s="5" t="s">
        <v>31</v>
      </c>
      <c r="P107" s="5" t="s">
        <v>32</v>
      </c>
      <c r="Q107" s="5" t="s">
        <v>34</v>
      </c>
      <c r="R107" s="5" t="s">
        <v>34</v>
      </c>
      <c r="S107" s="5" t="s">
        <v>34</v>
      </c>
      <c r="T107" s="5" t="s">
        <v>32</v>
      </c>
      <c r="U107" s="5" t="s">
        <v>35</v>
      </c>
      <c r="V107" s="5" t="s">
        <v>32</v>
      </c>
      <c r="W107" s="5" t="s">
        <v>32</v>
      </c>
      <c r="X107" s="5" t="s">
        <v>32</v>
      </c>
      <c r="Y107" s="5" t="s">
        <v>32</v>
      </c>
      <c r="Z107" s="5" t="s">
        <v>32</v>
      </c>
      <c r="AA107" s="5" t="s">
        <v>32</v>
      </c>
    </row>
    <row r="108" spans="1:27" ht="15.75" customHeight="1" x14ac:dyDescent="0.2">
      <c r="A108" s="5">
        <v>7</v>
      </c>
      <c r="B108" s="5" t="s">
        <v>167</v>
      </c>
      <c r="C108" s="5" t="s">
        <v>28</v>
      </c>
      <c r="D108" s="5">
        <v>58</v>
      </c>
      <c r="E108" s="5" t="s">
        <v>159</v>
      </c>
      <c r="F108" s="5">
        <v>17</v>
      </c>
      <c r="G108" s="5">
        <v>3</v>
      </c>
      <c r="H108" s="5">
        <v>3</v>
      </c>
      <c r="I108" s="5">
        <v>1</v>
      </c>
      <c r="J108" s="5">
        <v>1</v>
      </c>
      <c r="K108" s="5">
        <v>1</v>
      </c>
      <c r="L108" s="5">
        <v>0</v>
      </c>
      <c r="M108" s="5" t="s">
        <v>31</v>
      </c>
      <c r="N108" s="5" t="s">
        <v>31</v>
      </c>
      <c r="O108" s="5" t="s">
        <v>31</v>
      </c>
      <c r="P108" s="5" t="s">
        <v>32</v>
      </c>
      <c r="Q108" s="5" t="s">
        <v>38</v>
      </c>
      <c r="R108" s="5" t="s">
        <v>38</v>
      </c>
      <c r="S108" s="5" t="s">
        <v>34</v>
      </c>
      <c r="T108" s="5" t="s">
        <v>32</v>
      </c>
      <c r="U108" s="5" t="s">
        <v>54</v>
      </c>
      <c r="V108" s="5" t="s">
        <v>32</v>
      </c>
      <c r="W108" s="5" t="s">
        <v>32</v>
      </c>
      <c r="X108" s="5" t="s">
        <v>32</v>
      </c>
      <c r="Y108" s="5" t="s">
        <v>32</v>
      </c>
      <c r="Z108" s="5" t="s">
        <v>32</v>
      </c>
      <c r="AA108" s="5" t="s">
        <v>32</v>
      </c>
    </row>
    <row r="109" spans="1:27" ht="15.75" hidden="1" customHeight="1" x14ac:dyDescent="0.2">
      <c r="A109" s="5">
        <v>8</v>
      </c>
      <c r="B109" s="5" t="s">
        <v>168</v>
      </c>
      <c r="C109" s="5" t="s">
        <v>28</v>
      </c>
      <c r="D109" s="5">
        <v>39</v>
      </c>
      <c r="E109" s="5" t="s">
        <v>159</v>
      </c>
      <c r="F109" s="5">
        <v>27</v>
      </c>
      <c r="G109" s="5">
        <v>3</v>
      </c>
      <c r="H109" s="5">
        <v>4</v>
      </c>
      <c r="I109" s="5">
        <v>2</v>
      </c>
      <c r="J109" s="5">
        <v>1</v>
      </c>
      <c r="K109" s="5">
        <v>1</v>
      </c>
      <c r="L109" s="5">
        <v>0</v>
      </c>
      <c r="M109" s="5" t="s">
        <v>137</v>
      </c>
      <c r="N109" s="5" t="s">
        <v>31</v>
      </c>
      <c r="O109" s="5" t="s">
        <v>31</v>
      </c>
      <c r="P109" s="5" t="s">
        <v>32</v>
      </c>
      <c r="Q109" s="5" t="s">
        <v>38</v>
      </c>
      <c r="R109" s="5" t="s">
        <v>34</v>
      </c>
      <c r="S109" s="5" t="s">
        <v>34</v>
      </c>
      <c r="T109" s="5" t="s">
        <v>32</v>
      </c>
      <c r="U109" s="5" t="s">
        <v>35</v>
      </c>
      <c r="V109" s="5" t="s">
        <v>32</v>
      </c>
      <c r="W109" s="5" t="s">
        <v>32</v>
      </c>
      <c r="X109" s="5" t="s">
        <v>32</v>
      </c>
      <c r="Y109" s="5" t="s">
        <v>32</v>
      </c>
      <c r="Z109" s="5" t="s">
        <v>32</v>
      </c>
      <c r="AA109" s="5" t="s">
        <v>32</v>
      </c>
    </row>
    <row r="110" spans="1:27" ht="15.75" customHeight="1" x14ac:dyDescent="0.2">
      <c r="A110" s="5">
        <v>9</v>
      </c>
      <c r="B110" s="5" t="s">
        <v>169</v>
      </c>
      <c r="C110" s="5" t="s">
        <v>163</v>
      </c>
      <c r="D110" s="5">
        <v>64</v>
      </c>
      <c r="E110" s="5" t="s">
        <v>159</v>
      </c>
      <c r="F110" s="5">
        <v>17</v>
      </c>
      <c r="G110" s="5">
        <v>3</v>
      </c>
      <c r="H110" s="5">
        <v>4</v>
      </c>
      <c r="I110" s="5">
        <v>2</v>
      </c>
      <c r="J110" s="5">
        <v>1</v>
      </c>
      <c r="K110" s="5">
        <v>1</v>
      </c>
      <c r="L110" s="5">
        <v>0</v>
      </c>
      <c r="M110" s="5" t="s">
        <v>30</v>
      </c>
      <c r="N110" s="5" t="s">
        <v>31</v>
      </c>
      <c r="O110" s="5" t="s">
        <v>31</v>
      </c>
      <c r="P110" s="5" t="s">
        <v>32</v>
      </c>
      <c r="Q110" s="5" t="s">
        <v>38</v>
      </c>
      <c r="R110" s="5" t="s">
        <v>38</v>
      </c>
      <c r="S110" s="5" t="s">
        <v>34</v>
      </c>
      <c r="T110" s="5" t="s">
        <v>32</v>
      </c>
      <c r="U110" s="5" t="s">
        <v>35</v>
      </c>
      <c r="V110" s="5" t="s">
        <v>32</v>
      </c>
      <c r="W110" s="5" t="s">
        <v>32</v>
      </c>
      <c r="X110" s="5" t="s">
        <v>32</v>
      </c>
      <c r="Y110" s="5" t="s">
        <v>32</v>
      </c>
      <c r="Z110" s="5" t="s">
        <v>32</v>
      </c>
      <c r="AA110" s="5" t="s">
        <v>32</v>
      </c>
    </row>
    <row r="111" spans="1:27" ht="15.75" hidden="1" customHeight="1" x14ac:dyDescent="0.2">
      <c r="A111" s="5">
        <v>10</v>
      </c>
      <c r="B111" s="5" t="s">
        <v>170</v>
      </c>
      <c r="C111" s="5" t="s">
        <v>28</v>
      </c>
      <c r="D111" s="5">
        <v>33</v>
      </c>
      <c r="E111" s="5" t="s">
        <v>159</v>
      </c>
      <c r="F111" s="5">
        <v>27</v>
      </c>
      <c r="G111" s="5">
        <v>3</v>
      </c>
      <c r="H111" s="5">
        <v>4</v>
      </c>
      <c r="I111" s="5">
        <v>2</v>
      </c>
      <c r="J111" s="5">
        <v>1</v>
      </c>
      <c r="K111" s="5">
        <v>1</v>
      </c>
      <c r="L111" s="5">
        <v>0</v>
      </c>
      <c r="M111" s="5" t="s">
        <v>161</v>
      </c>
      <c r="N111" s="5" t="s">
        <v>31</v>
      </c>
      <c r="O111" s="5" t="s">
        <v>31</v>
      </c>
      <c r="P111" s="5" t="s">
        <v>32</v>
      </c>
      <c r="Q111" s="5" t="s">
        <v>38</v>
      </c>
      <c r="R111" s="5" t="s">
        <v>33</v>
      </c>
      <c r="S111" s="5" t="s">
        <v>34</v>
      </c>
      <c r="T111" s="5" t="s">
        <v>32</v>
      </c>
      <c r="U111" s="5" t="s">
        <v>35</v>
      </c>
      <c r="V111" s="5" t="s">
        <v>32</v>
      </c>
      <c r="W111" s="5" t="s">
        <v>32</v>
      </c>
      <c r="X111" s="5" t="s">
        <v>32</v>
      </c>
      <c r="Y111" s="5" t="s">
        <v>32</v>
      </c>
      <c r="Z111" s="5" t="s">
        <v>32</v>
      </c>
      <c r="AA111" s="5" t="s">
        <v>32</v>
      </c>
    </row>
    <row r="112" spans="1:27" ht="15.75" hidden="1" customHeight="1" x14ac:dyDescent="0.2">
      <c r="A112" s="5">
        <v>11</v>
      </c>
      <c r="B112" s="5" t="s">
        <v>171</v>
      </c>
      <c r="C112" s="5" t="s">
        <v>28</v>
      </c>
      <c r="D112" s="5">
        <v>63</v>
      </c>
      <c r="E112" s="5" t="s">
        <v>159</v>
      </c>
      <c r="F112" s="5">
        <v>27</v>
      </c>
      <c r="G112" s="5">
        <v>3</v>
      </c>
      <c r="H112" s="5">
        <v>3</v>
      </c>
      <c r="I112" s="5">
        <v>1</v>
      </c>
      <c r="J112" s="5">
        <v>1</v>
      </c>
      <c r="K112" s="5">
        <v>1</v>
      </c>
      <c r="L112" s="5">
        <v>0</v>
      </c>
      <c r="M112" s="5" t="s">
        <v>161</v>
      </c>
      <c r="N112" s="5" t="s">
        <v>31</v>
      </c>
      <c r="O112" s="5" t="s">
        <v>31</v>
      </c>
      <c r="P112" s="5" t="s">
        <v>32</v>
      </c>
      <c r="Q112" s="5" t="s">
        <v>38</v>
      </c>
      <c r="R112" s="5" t="s">
        <v>34</v>
      </c>
      <c r="S112" s="5" t="s">
        <v>34</v>
      </c>
      <c r="T112" s="5" t="s">
        <v>32</v>
      </c>
      <c r="U112" s="5" t="s">
        <v>54</v>
      </c>
      <c r="V112" s="5" t="s">
        <v>32</v>
      </c>
      <c r="W112" s="5" t="s">
        <v>32</v>
      </c>
      <c r="X112" s="5" t="s">
        <v>32</v>
      </c>
      <c r="Y112" s="5" t="s">
        <v>32</v>
      </c>
      <c r="Z112" s="5" t="s">
        <v>32</v>
      </c>
      <c r="AA112" s="5" t="s">
        <v>32</v>
      </c>
    </row>
    <row r="113" spans="1:27" ht="15.75" customHeight="1" x14ac:dyDescent="0.2">
      <c r="A113" s="5">
        <v>12</v>
      </c>
      <c r="B113" s="5" t="s">
        <v>172</v>
      </c>
      <c r="C113" s="5" t="s">
        <v>163</v>
      </c>
      <c r="D113" s="5">
        <v>64</v>
      </c>
      <c r="E113" s="5" t="s">
        <v>159</v>
      </c>
      <c r="F113" s="5">
        <v>17</v>
      </c>
      <c r="G113" s="5">
        <v>3</v>
      </c>
      <c r="H113" s="5">
        <v>3</v>
      </c>
      <c r="I113" s="5">
        <v>1</v>
      </c>
      <c r="J113" s="5">
        <v>1</v>
      </c>
      <c r="K113" s="5">
        <v>1</v>
      </c>
      <c r="L113" s="5">
        <v>0</v>
      </c>
      <c r="M113" s="5" t="s">
        <v>161</v>
      </c>
      <c r="N113" s="5" t="s">
        <v>31</v>
      </c>
      <c r="O113" s="5" t="s">
        <v>31</v>
      </c>
      <c r="P113" s="5" t="s">
        <v>32</v>
      </c>
      <c r="Q113" s="5" t="s">
        <v>33</v>
      </c>
      <c r="R113" s="5" t="s">
        <v>38</v>
      </c>
      <c r="S113" s="5" t="s">
        <v>34</v>
      </c>
      <c r="T113" s="5" t="s">
        <v>32</v>
      </c>
      <c r="U113" s="5" t="s">
        <v>54</v>
      </c>
      <c r="V113" s="5" t="s">
        <v>32</v>
      </c>
      <c r="W113" s="5" t="s">
        <v>32</v>
      </c>
      <c r="X113" s="5" t="s">
        <v>32</v>
      </c>
      <c r="Y113" s="5" t="s">
        <v>32</v>
      </c>
      <c r="Z113" s="5" t="s">
        <v>32</v>
      </c>
      <c r="AA113" s="5" t="s">
        <v>32</v>
      </c>
    </row>
    <row r="114" spans="1:27" ht="15.75" hidden="1" customHeight="1" x14ac:dyDescent="0.2">
      <c r="A114" s="5">
        <v>13</v>
      </c>
      <c r="B114" s="5" t="s">
        <v>173</v>
      </c>
      <c r="C114" s="5" t="s">
        <v>28</v>
      </c>
      <c r="D114" s="5">
        <v>44</v>
      </c>
      <c r="E114" s="5" t="s">
        <v>159</v>
      </c>
      <c r="F114" s="5">
        <v>27</v>
      </c>
      <c r="G114" s="5">
        <v>2</v>
      </c>
      <c r="H114" s="5">
        <v>3</v>
      </c>
      <c r="I114" s="5">
        <v>2</v>
      </c>
      <c r="J114" s="5">
        <v>0</v>
      </c>
      <c r="K114" s="5">
        <v>1</v>
      </c>
      <c r="L114" s="5">
        <v>0</v>
      </c>
      <c r="M114" s="5" t="s">
        <v>133</v>
      </c>
      <c r="N114" s="5">
        <v>0</v>
      </c>
      <c r="O114" s="5" t="s">
        <v>31</v>
      </c>
      <c r="P114" s="5" t="s">
        <v>32</v>
      </c>
      <c r="Q114" s="5" t="s">
        <v>34</v>
      </c>
      <c r="R114" s="5" t="s">
        <v>32</v>
      </c>
      <c r="S114" s="5" t="s">
        <v>34</v>
      </c>
      <c r="T114" s="5" t="s">
        <v>32</v>
      </c>
      <c r="U114" s="5" t="s">
        <v>35</v>
      </c>
      <c r="V114" s="5" t="s">
        <v>32</v>
      </c>
      <c r="W114" s="5" t="s">
        <v>32</v>
      </c>
      <c r="X114" s="5" t="s">
        <v>32</v>
      </c>
      <c r="Y114" s="5" t="s">
        <v>32</v>
      </c>
      <c r="Z114" s="5" t="s">
        <v>32</v>
      </c>
      <c r="AA114" s="5" t="s">
        <v>32</v>
      </c>
    </row>
    <row r="115" spans="1:27" ht="15.75" hidden="1" customHeight="1" x14ac:dyDescent="0.2">
      <c r="A115" s="5">
        <v>14</v>
      </c>
      <c r="B115" s="5" t="s">
        <v>174</v>
      </c>
      <c r="C115" s="5" t="s">
        <v>28</v>
      </c>
      <c r="D115" s="5">
        <v>54</v>
      </c>
      <c r="E115" s="5" t="s">
        <v>159</v>
      </c>
      <c r="F115" s="5">
        <v>17</v>
      </c>
      <c r="G115" s="5">
        <v>3</v>
      </c>
      <c r="H115" s="5">
        <v>3</v>
      </c>
      <c r="I115" s="5">
        <v>1</v>
      </c>
      <c r="J115" s="5">
        <v>1</v>
      </c>
      <c r="K115" s="5">
        <v>1</v>
      </c>
      <c r="L115" s="5">
        <v>0</v>
      </c>
      <c r="M115" s="5" t="s">
        <v>161</v>
      </c>
      <c r="N115" s="5" t="s">
        <v>31</v>
      </c>
      <c r="O115" s="5" t="s">
        <v>31</v>
      </c>
      <c r="P115" s="5" t="s">
        <v>32</v>
      </c>
      <c r="Q115" s="5" t="s">
        <v>38</v>
      </c>
      <c r="R115" s="5" t="s">
        <v>34</v>
      </c>
      <c r="S115" s="5" t="s">
        <v>38</v>
      </c>
      <c r="T115" s="5" t="s">
        <v>32</v>
      </c>
      <c r="U115" s="5" t="s">
        <v>54</v>
      </c>
      <c r="V115" s="5" t="s">
        <v>32</v>
      </c>
      <c r="W115" s="5" t="s">
        <v>32</v>
      </c>
      <c r="X115" s="5" t="s">
        <v>32</v>
      </c>
      <c r="Y115" s="5" t="s">
        <v>32</v>
      </c>
      <c r="Z115" s="5" t="s">
        <v>32</v>
      </c>
      <c r="AA115" s="5" t="s">
        <v>32</v>
      </c>
    </row>
    <row r="116" spans="1:27" ht="15.75" hidden="1" customHeight="1" x14ac:dyDescent="0.2">
      <c r="A116" s="5">
        <v>15</v>
      </c>
      <c r="B116" s="5" t="s">
        <v>41</v>
      </c>
      <c r="C116" s="5" t="s">
        <v>28</v>
      </c>
      <c r="D116" s="5">
        <v>42</v>
      </c>
      <c r="E116" s="5" t="s">
        <v>159</v>
      </c>
      <c r="F116" s="5">
        <v>27</v>
      </c>
      <c r="G116" s="5">
        <v>3</v>
      </c>
      <c r="H116" s="5">
        <v>3</v>
      </c>
      <c r="I116" s="5">
        <v>1</v>
      </c>
      <c r="J116" s="5">
        <v>1</v>
      </c>
      <c r="K116" s="5">
        <v>1</v>
      </c>
      <c r="L116" s="5">
        <v>0</v>
      </c>
      <c r="M116" s="5" t="s">
        <v>31</v>
      </c>
      <c r="N116" s="5" t="s">
        <v>31</v>
      </c>
      <c r="O116" s="5" t="s">
        <v>31</v>
      </c>
      <c r="P116" s="5" t="s">
        <v>32</v>
      </c>
      <c r="Q116" s="5" t="s">
        <v>34</v>
      </c>
      <c r="R116" s="5" t="s">
        <v>34</v>
      </c>
      <c r="S116" s="5" t="s">
        <v>34</v>
      </c>
      <c r="T116" s="5" t="s">
        <v>32</v>
      </c>
      <c r="U116" s="5" t="s">
        <v>35</v>
      </c>
      <c r="V116" s="5" t="s">
        <v>32</v>
      </c>
      <c r="W116" s="5" t="s">
        <v>32</v>
      </c>
      <c r="X116" s="5" t="s">
        <v>32</v>
      </c>
      <c r="Y116" s="5" t="s">
        <v>32</v>
      </c>
      <c r="Z116" s="5" t="s">
        <v>32</v>
      </c>
      <c r="AA116" s="5" t="s">
        <v>32</v>
      </c>
    </row>
    <row r="117" spans="1:27" ht="15.75" hidden="1" customHeight="1" x14ac:dyDescent="0.2">
      <c r="A117" s="5">
        <v>16</v>
      </c>
      <c r="B117" s="5" t="s">
        <v>175</v>
      </c>
      <c r="C117" s="5" t="s">
        <v>163</v>
      </c>
      <c r="D117" s="5">
        <v>39</v>
      </c>
      <c r="E117" s="5" t="s">
        <v>159</v>
      </c>
      <c r="F117" s="5">
        <v>27</v>
      </c>
      <c r="G117" s="5">
        <v>3</v>
      </c>
      <c r="H117" s="5">
        <v>4</v>
      </c>
      <c r="I117" s="5">
        <v>2</v>
      </c>
      <c r="J117" s="5">
        <v>1</v>
      </c>
      <c r="K117" s="5">
        <v>1</v>
      </c>
      <c r="L117" s="5">
        <v>0</v>
      </c>
      <c r="M117" s="5" t="s">
        <v>30</v>
      </c>
      <c r="N117" s="5" t="s">
        <v>31</v>
      </c>
      <c r="O117" s="5" t="s">
        <v>31</v>
      </c>
      <c r="P117" s="5" t="s">
        <v>32</v>
      </c>
      <c r="Q117" s="5" t="s">
        <v>38</v>
      </c>
      <c r="R117" s="5" t="s">
        <v>34</v>
      </c>
      <c r="S117" s="5" t="s">
        <v>34</v>
      </c>
      <c r="T117" s="5" t="s">
        <v>32</v>
      </c>
      <c r="U117" s="5" t="s">
        <v>35</v>
      </c>
      <c r="V117" s="5" t="s">
        <v>32</v>
      </c>
      <c r="W117" s="5" t="s">
        <v>32</v>
      </c>
      <c r="X117" s="5" t="s">
        <v>32</v>
      </c>
      <c r="Y117" s="5" t="s">
        <v>32</v>
      </c>
      <c r="Z117" s="5" t="s">
        <v>32</v>
      </c>
      <c r="AA117" s="5" t="s">
        <v>32</v>
      </c>
    </row>
    <row r="118" spans="1:27" ht="15.75" hidden="1" customHeight="1" x14ac:dyDescent="0.2">
      <c r="A118" s="5">
        <v>17</v>
      </c>
      <c r="B118" s="5" t="s">
        <v>176</v>
      </c>
      <c r="C118" s="5" t="s">
        <v>163</v>
      </c>
      <c r="D118" s="5">
        <v>39</v>
      </c>
      <c r="E118" s="5" t="s">
        <v>159</v>
      </c>
      <c r="F118" s="5">
        <v>27</v>
      </c>
      <c r="G118" s="5">
        <v>3</v>
      </c>
      <c r="H118" s="5">
        <v>4</v>
      </c>
      <c r="I118" s="5">
        <v>2</v>
      </c>
      <c r="J118" s="5">
        <v>1</v>
      </c>
      <c r="K118" s="5">
        <v>1</v>
      </c>
      <c r="L118" s="5">
        <v>0</v>
      </c>
      <c r="M118" s="5" t="s">
        <v>137</v>
      </c>
      <c r="N118" s="5" t="s">
        <v>31</v>
      </c>
      <c r="O118" s="5" t="s">
        <v>31</v>
      </c>
      <c r="P118" s="5" t="s">
        <v>32</v>
      </c>
      <c r="Q118" s="5" t="s">
        <v>34</v>
      </c>
      <c r="R118" s="5" t="s">
        <v>34</v>
      </c>
      <c r="S118" s="5" t="s">
        <v>34</v>
      </c>
      <c r="T118" s="5" t="s">
        <v>32</v>
      </c>
      <c r="U118" s="5" t="s">
        <v>35</v>
      </c>
      <c r="V118" s="5" t="s">
        <v>32</v>
      </c>
      <c r="W118" s="5" t="s">
        <v>32</v>
      </c>
      <c r="X118" s="5" t="s">
        <v>32</v>
      </c>
      <c r="Y118" s="5" t="s">
        <v>32</v>
      </c>
      <c r="Z118" s="5" t="s">
        <v>32</v>
      </c>
      <c r="AA118" s="5" t="s">
        <v>32</v>
      </c>
    </row>
    <row r="119" spans="1:27" ht="15.75" hidden="1" customHeight="1" x14ac:dyDescent="0.2">
      <c r="A119" s="5">
        <v>18</v>
      </c>
      <c r="B119" s="5" t="s">
        <v>177</v>
      </c>
      <c r="C119" s="5" t="s">
        <v>28</v>
      </c>
      <c r="D119" s="5">
        <v>48</v>
      </c>
      <c r="E119" s="5" t="s">
        <v>159</v>
      </c>
      <c r="F119" s="5">
        <v>27</v>
      </c>
      <c r="G119" s="5">
        <v>1</v>
      </c>
      <c r="H119" s="5">
        <v>1</v>
      </c>
      <c r="I119" s="5">
        <v>1</v>
      </c>
      <c r="J119" s="5">
        <v>0</v>
      </c>
      <c r="K119" s="5">
        <v>0</v>
      </c>
      <c r="L119" s="5">
        <v>0</v>
      </c>
      <c r="M119" s="5" t="s">
        <v>31</v>
      </c>
      <c r="N119" s="5" t="s">
        <v>178</v>
      </c>
      <c r="O119" s="5" t="s">
        <v>178</v>
      </c>
      <c r="P119" s="5" t="s">
        <v>32</v>
      </c>
      <c r="Q119" s="5" t="s">
        <v>34</v>
      </c>
      <c r="R119" s="5" t="s">
        <v>32</v>
      </c>
      <c r="S119" s="5" t="s">
        <v>32</v>
      </c>
      <c r="T119" s="5" t="s">
        <v>32</v>
      </c>
      <c r="U119" s="5" t="s">
        <v>179</v>
      </c>
      <c r="V119" s="5" t="s">
        <v>32</v>
      </c>
      <c r="W119" s="5" t="s">
        <v>32</v>
      </c>
      <c r="X119" s="5" t="s">
        <v>32</v>
      </c>
      <c r="Y119" s="5" t="s">
        <v>32</v>
      </c>
      <c r="Z119" s="5" t="s">
        <v>32</v>
      </c>
      <c r="AA119" s="5" t="s">
        <v>32</v>
      </c>
    </row>
    <row r="120" spans="1:27" ht="15.75" customHeight="1" x14ac:dyDescent="0.2">
      <c r="A120" s="5">
        <v>19</v>
      </c>
      <c r="B120" s="5" t="s">
        <v>180</v>
      </c>
      <c r="C120" s="5" t="s">
        <v>163</v>
      </c>
      <c r="D120" s="5">
        <v>39</v>
      </c>
      <c r="E120" s="5" t="s">
        <v>159</v>
      </c>
      <c r="F120" s="5">
        <v>27</v>
      </c>
      <c r="G120" s="5">
        <v>3</v>
      </c>
      <c r="H120" s="5">
        <v>3</v>
      </c>
      <c r="I120" s="5">
        <v>1</v>
      </c>
      <c r="J120" s="5">
        <v>1</v>
      </c>
      <c r="K120" s="5">
        <v>1</v>
      </c>
      <c r="L120" s="5">
        <v>0</v>
      </c>
      <c r="M120" s="5" t="s">
        <v>31</v>
      </c>
      <c r="N120" s="5" t="s">
        <v>31</v>
      </c>
      <c r="O120" s="5" t="s">
        <v>31</v>
      </c>
      <c r="P120" s="5" t="s">
        <v>32</v>
      </c>
      <c r="Q120" s="5" t="s">
        <v>38</v>
      </c>
      <c r="R120" s="5" t="s">
        <v>38</v>
      </c>
      <c r="S120" s="5" t="s">
        <v>34</v>
      </c>
      <c r="T120" s="5" t="s">
        <v>32</v>
      </c>
      <c r="U120" s="5" t="s">
        <v>35</v>
      </c>
      <c r="V120" s="5" t="s">
        <v>32</v>
      </c>
      <c r="W120" s="5" t="s">
        <v>32</v>
      </c>
      <c r="X120" s="5" t="s">
        <v>32</v>
      </c>
      <c r="Y120" s="5" t="s">
        <v>32</v>
      </c>
      <c r="Z120" s="5" t="s">
        <v>32</v>
      </c>
      <c r="AA120" s="5" t="s">
        <v>32</v>
      </c>
    </row>
    <row r="121" spans="1:27" ht="15.75" hidden="1" customHeight="1" x14ac:dyDescent="0.2">
      <c r="A121" s="5">
        <v>20</v>
      </c>
      <c r="B121" s="5" t="s">
        <v>181</v>
      </c>
      <c r="C121" s="5" t="s">
        <v>28</v>
      </c>
      <c r="D121" s="5">
        <v>59</v>
      </c>
      <c r="E121" s="5" t="s">
        <v>159</v>
      </c>
      <c r="F121" s="5">
        <v>17</v>
      </c>
      <c r="G121" s="5">
        <v>2</v>
      </c>
      <c r="H121" s="5">
        <v>2</v>
      </c>
      <c r="I121" s="5">
        <v>1</v>
      </c>
      <c r="J121" s="5">
        <v>0</v>
      </c>
      <c r="K121" s="5">
        <v>1</v>
      </c>
      <c r="L121" s="5">
        <v>0</v>
      </c>
      <c r="M121" s="5" t="s">
        <v>31</v>
      </c>
      <c r="N121" s="5" t="s">
        <v>178</v>
      </c>
      <c r="O121" s="5" t="s">
        <v>31</v>
      </c>
      <c r="P121" s="5" t="s">
        <v>32</v>
      </c>
      <c r="Q121" s="5" t="s">
        <v>34</v>
      </c>
      <c r="R121" s="5" t="s">
        <v>178</v>
      </c>
      <c r="S121" s="5" t="s">
        <v>34</v>
      </c>
      <c r="T121" s="5" t="s">
        <v>32</v>
      </c>
      <c r="U121" s="5" t="s">
        <v>54</v>
      </c>
      <c r="V121" s="5" t="s">
        <v>32</v>
      </c>
      <c r="W121" s="5" t="s">
        <v>32</v>
      </c>
      <c r="X121" s="5" t="s">
        <v>32</v>
      </c>
      <c r="Y121" s="5" t="s">
        <v>32</v>
      </c>
      <c r="Z121" s="5" t="s">
        <v>32</v>
      </c>
      <c r="AA121" s="5" t="s">
        <v>32</v>
      </c>
    </row>
    <row r="122" spans="1:27" ht="15.75" hidden="1" customHeight="1" x14ac:dyDescent="0.2">
      <c r="A122" s="5">
        <v>21</v>
      </c>
      <c r="B122" s="5" t="s">
        <v>182</v>
      </c>
      <c r="C122" s="5" t="s">
        <v>28</v>
      </c>
      <c r="D122" s="5">
        <v>41</v>
      </c>
      <c r="E122" s="5" t="s">
        <v>159</v>
      </c>
      <c r="F122" s="5">
        <v>27</v>
      </c>
      <c r="G122" s="5">
        <v>3</v>
      </c>
      <c r="H122" s="5">
        <v>4</v>
      </c>
      <c r="I122" s="5">
        <v>2</v>
      </c>
      <c r="J122" s="5">
        <v>1</v>
      </c>
      <c r="K122" s="5">
        <v>1</v>
      </c>
      <c r="L122" s="5">
        <v>0</v>
      </c>
      <c r="M122" s="5" t="s">
        <v>30</v>
      </c>
      <c r="N122" s="5" t="s">
        <v>31</v>
      </c>
      <c r="O122" s="5" t="s">
        <v>31</v>
      </c>
      <c r="P122" s="5" t="s">
        <v>32</v>
      </c>
      <c r="Q122" s="5" t="s">
        <v>38</v>
      </c>
      <c r="R122" s="5" t="s">
        <v>34</v>
      </c>
      <c r="S122" s="5" t="s">
        <v>34</v>
      </c>
      <c r="T122" s="5" t="s">
        <v>32</v>
      </c>
      <c r="U122" s="5" t="s">
        <v>35</v>
      </c>
      <c r="V122" s="5" t="s">
        <v>32</v>
      </c>
      <c r="W122" s="5" t="s">
        <v>32</v>
      </c>
      <c r="X122" s="5" t="s">
        <v>32</v>
      </c>
      <c r="Y122" s="5" t="s">
        <v>32</v>
      </c>
      <c r="Z122" s="5" t="s">
        <v>32</v>
      </c>
      <c r="AA122" s="5" t="s">
        <v>32</v>
      </c>
    </row>
    <row r="123" spans="1:27" ht="15.75" hidden="1" customHeight="1" x14ac:dyDescent="0.2">
      <c r="A123" s="5">
        <v>22</v>
      </c>
      <c r="B123" s="5" t="s">
        <v>183</v>
      </c>
      <c r="C123" s="5" t="s">
        <v>28</v>
      </c>
      <c r="D123" s="5">
        <v>35</v>
      </c>
      <c r="E123" s="5" t="s">
        <v>159</v>
      </c>
      <c r="F123" s="5">
        <v>27</v>
      </c>
      <c r="G123" s="5">
        <v>3</v>
      </c>
      <c r="H123" s="5">
        <v>3</v>
      </c>
      <c r="I123" s="5">
        <v>1</v>
      </c>
      <c r="J123" s="5">
        <v>1</v>
      </c>
      <c r="K123" s="5">
        <v>1</v>
      </c>
      <c r="L123" s="5">
        <v>0</v>
      </c>
      <c r="M123" s="5" t="s">
        <v>31</v>
      </c>
      <c r="N123" s="5" t="s">
        <v>31</v>
      </c>
      <c r="O123" s="5" t="s">
        <v>31</v>
      </c>
      <c r="P123" s="5" t="s">
        <v>32</v>
      </c>
      <c r="Q123" s="5" t="s">
        <v>34</v>
      </c>
      <c r="R123" s="5" t="s">
        <v>34</v>
      </c>
      <c r="S123" s="5" t="s">
        <v>34</v>
      </c>
      <c r="T123" s="5" t="s">
        <v>32</v>
      </c>
      <c r="U123" s="5" t="s">
        <v>54</v>
      </c>
      <c r="V123" s="5" t="s">
        <v>32</v>
      </c>
      <c r="W123" s="5" t="s">
        <v>32</v>
      </c>
      <c r="X123" s="5" t="s">
        <v>32</v>
      </c>
      <c r="Y123" s="5" t="s">
        <v>32</v>
      </c>
      <c r="Z123" s="5" t="s">
        <v>32</v>
      </c>
      <c r="AA123" s="5" t="s">
        <v>32</v>
      </c>
    </row>
    <row r="124" spans="1:27" ht="15.75" hidden="1" customHeight="1" x14ac:dyDescent="0.2">
      <c r="A124" s="5">
        <v>23</v>
      </c>
      <c r="B124" s="5" t="s">
        <v>184</v>
      </c>
      <c r="C124" s="5" t="s">
        <v>28</v>
      </c>
      <c r="D124" s="5">
        <v>68</v>
      </c>
      <c r="E124" s="5" t="s">
        <v>159</v>
      </c>
      <c r="F124" s="5">
        <v>17</v>
      </c>
      <c r="G124" s="5">
        <v>3</v>
      </c>
      <c r="H124" s="5">
        <v>3</v>
      </c>
      <c r="I124" s="5">
        <v>1</v>
      </c>
      <c r="J124" s="5">
        <v>1</v>
      </c>
      <c r="K124" s="5">
        <v>1</v>
      </c>
      <c r="L124" s="5">
        <v>0</v>
      </c>
      <c r="M124" s="5" t="s">
        <v>31</v>
      </c>
      <c r="N124" s="5" t="s">
        <v>31</v>
      </c>
      <c r="O124" s="5" t="s">
        <v>31</v>
      </c>
      <c r="P124" s="5" t="s">
        <v>32</v>
      </c>
      <c r="Q124" s="5" t="s">
        <v>38</v>
      </c>
      <c r="R124" s="5" t="s">
        <v>34</v>
      </c>
      <c r="S124" s="5" t="s">
        <v>34</v>
      </c>
      <c r="T124" s="5" t="s">
        <v>32</v>
      </c>
      <c r="U124" s="5" t="s">
        <v>54</v>
      </c>
      <c r="V124" s="5" t="s">
        <v>32</v>
      </c>
      <c r="W124" s="5" t="s">
        <v>32</v>
      </c>
      <c r="X124" s="5" t="s">
        <v>32</v>
      </c>
      <c r="Y124" s="5" t="s">
        <v>32</v>
      </c>
      <c r="Z124" s="5" t="s">
        <v>32</v>
      </c>
      <c r="AA124" s="5" t="s">
        <v>32</v>
      </c>
    </row>
    <row r="125" spans="1:27" ht="15.75" hidden="1" customHeight="1" x14ac:dyDescent="0.2">
      <c r="A125" s="5">
        <v>24</v>
      </c>
      <c r="B125" s="5" t="s">
        <v>185</v>
      </c>
      <c r="C125" s="5" t="s">
        <v>28</v>
      </c>
      <c r="D125" s="5">
        <v>37</v>
      </c>
      <c r="E125" s="5" t="s">
        <v>159</v>
      </c>
      <c r="F125" s="5">
        <v>27</v>
      </c>
      <c r="G125" s="5">
        <v>3</v>
      </c>
      <c r="H125" s="5">
        <v>4</v>
      </c>
      <c r="I125" s="5">
        <v>2</v>
      </c>
      <c r="J125" s="5">
        <v>1</v>
      </c>
      <c r="K125" s="5">
        <v>1</v>
      </c>
      <c r="L125" s="5">
        <v>0</v>
      </c>
      <c r="M125" s="5" t="s">
        <v>61</v>
      </c>
      <c r="N125" s="5" t="s">
        <v>31</v>
      </c>
      <c r="O125" s="5" t="s">
        <v>31</v>
      </c>
      <c r="P125" s="5" t="s">
        <v>32</v>
      </c>
      <c r="Q125" s="5" t="s">
        <v>38</v>
      </c>
      <c r="R125" s="5" t="s">
        <v>34</v>
      </c>
      <c r="S125" s="5" t="s">
        <v>34</v>
      </c>
      <c r="T125" s="5" t="s">
        <v>32</v>
      </c>
      <c r="U125" s="5" t="s">
        <v>35</v>
      </c>
      <c r="V125" s="5" t="s">
        <v>32</v>
      </c>
      <c r="W125" s="5" t="s">
        <v>32</v>
      </c>
      <c r="X125" s="5" t="s">
        <v>32</v>
      </c>
      <c r="Y125" s="5" t="s">
        <v>32</v>
      </c>
      <c r="Z125" s="5" t="s">
        <v>32</v>
      </c>
      <c r="AA125" s="5" t="s">
        <v>32</v>
      </c>
    </row>
    <row r="126" spans="1:27" ht="15.75" hidden="1" customHeight="1" x14ac:dyDescent="0.2">
      <c r="A126" s="5">
        <v>25</v>
      </c>
      <c r="B126" s="5" t="s">
        <v>186</v>
      </c>
      <c r="C126" s="5" t="s">
        <v>163</v>
      </c>
      <c r="D126" s="5">
        <v>50</v>
      </c>
      <c r="E126" s="5" t="s">
        <v>159</v>
      </c>
      <c r="F126" s="5">
        <v>17</v>
      </c>
      <c r="G126" s="5">
        <v>3</v>
      </c>
      <c r="H126" s="5">
        <v>3</v>
      </c>
      <c r="I126" s="5">
        <v>1</v>
      </c>
      <c r="J126" s="5">
        <v>1</v>
      </c>
      <c r="K126" s="5">
        <v>1</v>
      </c>
      <c r="L126" s="5">
        <v>0</v>
      </c>
      <c r="M126" s="5" t="s">
        <v>31</v>
      </c>
      <c r="N126" s="5" t="s">
        <v>31</v>
      </c>
      <c r="O126" s="5" t="s">
        <v>31</v>
      </c>
      <c r="P126" s="5" t="s">
        <v>32</v>
      </c>
      <c r="Q126" s="5" t="s">
        <v>38</v>
      </c>
      <c r="R126" s="5" t="s">
        <v>34</v>
      </c>
      <c r="S126" s="5" t="s">
        <v>34</v>
      </c>
      <c r="T126" s="5" t="s">
        <v>32</v>
      </c>
      <c r="U126" s="5" t="s">
        <v>35</v>
      </c>
      <c r="V126" s="5" t="s">
        <v>32</v>
      </c>
      <c r="W126" s="5" t="s">
        <v>32</v>
      </c>
      <c r="X126" s="5" t="s">
        <v>32</v>
      </c>
      <c r="Y126" s="5" t="s">
        <v>32</v>
      </c>
      <c r="Z126" s="5" t="s">
        <v>32</v>
      </c>
      <c r="AA126" s="5" t="s">
        <v>32</v>
      </c>
    </row>
    <row r="127" spans="1:27" ht="15.75" hidden="1" customHeight="1" x14ac:dyDescent="0.2">
      <c r="A127" s="5">
        <v>26</v>
      </c>
      <c r="B127" s="5" t="s">
        <v>187</v>
      </c>
      <c r="C127" s="5" t="s">
        <v>28</v>
      </c>
      <c r="D127" s="5">
        <v>32</v>
      </c>
      <c r="E127" s="5" t="s">
        <v>159</v>
      </c>
      <c r="F127" s="5">
        <v>17</v>
      </c>
      <c r="G127" s="5">
        <v>2</v>
      </c>
      <c r="H127" s="5">
        <v>3</v>
      </c>
      <c r="I127" s="5">
        <v>2</v>
      </c>
      <c r="J127" s="5">
        <v>0</v>
      </c>
      <c r="K127" s="5">
        <v>1</v>
      </c>
      <c r="L127" s="5">
        <v>0</v>
      </c>
      <c r="M127" s="5" t="s">
        <v>30</v>
      </c>
      <c r="N127" s="5" t="s">
        <v>178</v>
      </c>
      <c r="O127" s="5" t="s">
        <v>31</v>
      </c>
      <c r="P127" s="5" t="s">
        <v>32</v>
      </c>
      <c r="Q127" s="5" t="s">
        <v>34</v>
      </c>
      <c r="R127" s="5" t="s">
        <v>178</v>
      </c>
      <c r="S127" s="5" t="s">
        <v>34</v>
      </c>
      <c r="T127" s="5" t="s">
        <v>32</v>
      </c>
      <c r="U127" s="5" t="s">
        <v>54</v>
      </c>
      <c r="V127" s="5" t="s">
        <v>32</v>
      </c>
      <c r="W127" s="5" t="s">
        <v>32</v>
      </c>
      <c r="X127" s="5" t="s">
        <v>32</v>
      </c>
      <c r="Y127" s="5" t="s">
        <v>32</v>
      </c>
      <c r="Z127" s="5" t="s">
        <v>32</v>
      </c>
      <c r="AA127" s="5" t="s">
        <v>32</v>
      </c>
    </row>
    <row r="128" spans="1:27" ht="15.75" hidden="1" customHeight="1" x14ac:dyDescent="0.2">
      <c r="A128" s="5">
        <v>27</v>
      </c>
      <c r="B128" s="5" t="s">
        <v>188</v>
      </c>
      <c r="C128" s="5" t="s">
        <v>28</v>
      </c>
      <c r="D128" s="5">
        <v>55</v>
      </c>
      <c r="E128" s="5" t="s">
        <v>159</v>
      </c>
      <c r="F128" s="5">
        <v>27</v>
      </c>
      <c r="G128" s="5">
        <v>2</v>
      </c>
      <c r="H128" s="5">
        <v>2</v>
      </c>
      <c r="I128" s="5">
        <v>1</v>
      </c>
      <c r="J128" s="5">
        <v>0</v>
      </c>
      <c r="K128" s="5">
        <v>1</v>
      </c>
      <c r="L128" s="5">
        <v>0</v>
      </c>
      <c r="M128" s="5" t="s">
        <v>47</v>
      </c>
      <c r="N128" s="5" t="s">
        <v>178</v>
      </c>
      <c r="O128" s="5" t="s">
        <v>31</v>
      </c>
      <c r="P128" s="5" t="s">
        <v>32</v>
      </c>
      <c r="Q128" s="5" t="s">
        <v>34</v>
      </c>
      <c r="R128" s="5" t="s">
        <v>178</v>
      </c>
      <c r="S128" s="5" t="s">
        <v>34</v>
      </c>
      <c r="T128" s="5" t="s">
        <v>32</v>
      </c>
      <c r="U128" s="5" t="s">
        <v>54</v>
      </c>
      <c r="V128" s="5" t="s">
        <v>32</v>
      </c>
      <c r="W128" s="5" t="s">
        <v>32</v>
      </c>
      <c r="X128" s="5" t="s">
        <v>32</v>
      </c>
      <c r="Y128" s="5" t="s">
        <v>32</v>
      </c>
      <c r="Z128" s="5" t="s">
        <v>32</v>
      </c>
      <c r="AA128" s="5" t="s">
        <v>32</v>
      </c>
    </row>
    <row r="129" spans="1:27" ht="15.75" hidden="1" customHeight="1" x14ac:dyDescent="0.2">
      <c r="A129" s="5">
        <v>28</v>
      </c>
      <c r="B129" s="5" t="s">
        <v>189</v>
      </c>
      <c r="C129" s="5" t="s">
        <v>28</v>
      </c>
      <c r="D129" s="5">
        <v>68</v>
      </c>
      <c r="E129" s="5" t="s">
        <v>159</v>
      </c>
      <c r="F129" s="5">
        <v>27</v>
      </c>
      <c r="G129" s="5">
        <v>3</v>
      </c>
      <c r="H129" s="5">
        <v>3</v>
      </c>
      <c r="I129" s="5">
        <v>1</v>
      </c>
      <c r="J129" s="5">
        <v>1</v>
      </c>
      <c r="K129" s="5">
        <v>1</v>
      </c>
      <c r="L129" s="5">
        <v>0</v>
      </c>
      <c r="M129" s="5" t="s">
        <v>31</v>
      </c>
      <c r="N129" s="5" t="s">
        <v>31</v>
      </c>
      <c r="O129" s="5" t="s">
        <v>31</v>
      </c>
      <c r="P129" s="5" t="s">
        <v>32</v>
      </c>
      <c r="Q129" s="5" t="s">
        <v>34</v>
      </c>
      <c r="R129" s="5" t="s">
        <v>34</v>
      </c>
      <c r="S129" s="5" t="s">
        <v>34</v>
      </c>
      <c r="T129" s="5" t="s">
        <v>32</v>
      </c>
      <c r="U129" s="5" t="s">
        <v>54</v>
      </c>
      <c r="V129" s="5" t="s">
        <v>32</v>
      </c>
      <c r="W129" s="5" t="s">
        <v>32</v>
      </c>
      <c r="X129" s="5" t="s">
        <v>32</v>
      </c>
      <c r="Y129" s="5" t="s">
        <v>32</v>
      </c>
      <c r="Z129" s="5" t="s">
        <v>32</v>
      </c>
      <c r="AA129" s="5" t="s">
        <v>32</v>
      </c>
    </row>
    <row r="130" spans="1:27" ht="15.75" customHeight="1" x14ac:dyDescent="0.2">
      <c r="A130" s="5">
        <v>29</v>
      </c>
      <c r="B130" s="5" t="s">
        <v>190</v>
      </c>
      <c r="C130" s="5" t="s">
        <v>28</v>
      </c>
      <c r="D130" s="5">
        <v>63</v>
      </c>
      <c r="E130" s="5" t="s">
        <v>159</v>
      </c>
      <c r="F130" s="5">
        <v>17</v>
      </c>
      <c r="G130" s="5">
        <v>3</v>
      </c>
      <c r="H130" s="5">
        <v>3</v>
      </c>
      <c r="I130" s="5">
        <v>1</v>
      </c>
      <c r="J130" s="5">
        <v>1</v>
      </c>
      <c r="K130" s="5">
        <v>1</v>
      </c>
      <c r="L130" s="5">
        <v>0</v>
      </c>
      <c r="M130" s="5" t="s">
        <v>31</v>
      </c>
      <c r="N130" s="5" t="s">
        <v>31</v>
      </c>
      <c r="O130" s="5" t="s">
        <v>31</v>
      </c>
      <c r="P130" s="5" t="s">
        <v>32</v>
      </c>
      <c r="Q130" s="5" t="s">
        <v>33</v>
      </c>
      <c r="R130" s="5" t="s">
        <v>38</v>
      </c>
      <c r="S130" s="5" t="s">
        <v>34</v>
      </c>
      <c r="T130" s="5" t="s">
        <v>32</v>
      </c>
      <c r="U130" s="5" t="s">
        <v>35</v>
      </c>
      <c r="V130" s="5" t="s">
        <v>32</v>
      </c>
      <c r="W130" s="5" t="s">
        <v>32</v>
      </c>
      <c r="X130" s="5" t="s">
        <v>32</v>
      </c>
      <c r="Y130" s="5" t="s">
        <v>32</v>
      </c>
      <c r="Z130" s="5" t="s">
        <v>32</v>
      </c>
      <c r="AA130" s="5" t="s">
        <v>32</v>
      </c>
    </row>
    <row r="131" spans="1:27" ht="15.75" hidden="1" customHeight="1" x14ac:dyDescent="0.2">
      <c r="A131" s="5">
        <v>30</v>
      </c>
      <c r="B131" s="5" t="s">
        <v>191</v>
      </c>
      <c r="C131" s="5" t="s">
        <v>163</v>
      </c>
      <c r="D131" s="5">
        <v>49</v>
      </c>
      <c r="E131" s="5" t="s">
        <v>159</v>
      </c>
      <c r="F131" s="5">
        <v>17</v>
      </c>
      <c r="G131" s="5">
        <v>2</v>
      </c>
      <c r="H131" s="5">
        <v>2</v>
      </c>
      <c r="I131" s="5">
        <v>1</v>
      </c>
      <c r="J131" s="5">
        <v>0</v>
      </c>
      <c r="K131" s="5">
        <v>1</v>
      </c>
      <c r="L131" s="5">
        <v>0</v>
      </c>
      <c r="M131" s="5" t="s">
        <v>31</v>
      </c>
      <c r="N131" s="5" t="s">
        <v>178</v>
      </c>
      <c r="O131" s="5" t="s">
        <v>31</v>
      </c>
      <c r="P131" s="5" t="s">
        <v>32</v>
      </c>
      <c r="Q131" s="5" t="s">
        <v>34</v>
      </c>
      <c r="R131" s="5" t="s">
        <v>178</v>
      </c>
      <c r="S131" s="5" t="s">
        <v>34</v>
      </c>
      <c r="T131" s="5" t="s">
        <v>32</v>
      </c>
      <c r="U131" s="5" t="s">
        <v>54</v>
      </c>
      <c r="V131" s="5" t="s">
        <v>32</v>
      </c>
      <c r="W131" s="5" t="s">
        <v>32</v>
      </c>
      <c r="X131" s="5" t="s">
        <v>32</v>
      </c>
      <c r="Y131" s="5" t="s">
        <v>32</v>
      </c>
      <c r="Z131" s="5" t="s">
        <v>32</v>
      </c>
      <c r="AA131" s="5" t="s">
        <v>32</v>
      </c>
    </row>
    <row r="132" spans="1:27" ht="15.75" hidden="1" customHeight="1" x14ac:dyDescent="0.2">
      <c r="A132" s="5">
        <v>31</v>
      </c>
      <c r="B132" s="5" t="s">
        <v>192</v>
      </c>
      <c r="C132" s="5" t="s">
        <v>28</v>
      </c>
      <c r="D132" s="5">
        <v>52</v>
      </c>
      <c r="E132" s="5" t="s">
        <v>159</v>
      </c>
      <c r="F132" s="5">
        <v>27</v>
      </c>
      <c r="G132" s="5">
        <v>1</v>
      </c>
      <c r="H132" s="5">
        <v>3</v>
      </c>
      <c r="I132" s="5">
        <v>1</v>
      </c>
      <c r="J132" s="5">
        <v>1</v>
      </c>
      <c r="K132" s="5">
        <v>1</v>
      </c>
      <c r="L132" s="5">
        <v>0</v>
      </c>
      <c r="M132" s="5" t="s">
        <v>31</v>
      </c>
      <c r="N132" s="5" t="s">
        <v>31</v>
      </c>
      <c r="O132" s="5" t="s">
        <v>31</v>
      </c>
      <c r="P132" s="5" t="s">
        <v>32</v>
      </c>
      <c r="Q132" s="5" t="s">
        <v>34</v>
      </c>
      <c r="R132" s="5" t="s">
        <v>34</v>
      </c>
      <c r="S132" s="5" t="s">
        <v>34</v>
      </c>
      <c r="T132" s="5" t="s">
        <v>32</v>
      </c>
      <c r="U132" s="5" t="s">
        <v>54</v>
      </c>
      <c r="V132" s="5" t="s">
        <v>32</v>
      </c>
      <c r="W132" s="5" t="s">
        <v>32</v>
      </c>
      <c r="X132" s="5" t="s">
        <v>32</v>
      </c>
      <c r="Y132" s="5" t="s">
        <v>32</v>
      </c>
      <c r="Z132" s="5" t="s">
        <v>32</v>
      </c>
      <c r="AA132" s="5" t="s">
        <v>32</v>
      </c>
    </row>
    <row r="133" spans="1:27" ht="15.75" customHeight="1" x14ac:dyDescent="0.2">
      <c r="A133" s="5">
        <v>32</v>
      </c>
      <c r="B133" s="5" t="s">
        <v>193</v>
      </c>
      <c r="C133" s="5" t="s">
        <v>163</v>
      </c>
      <c r="D133" s="5">
        <v>59</v>
      </c>
      <c r="E133" s="5" t="s">
        <v>159</v>
      </c>
      <c r="F133" s="5">
        <v>27</v>
      </c>
      <c r="G133" s="5">
        <v>3</v>
      </c>
      <c r="H133" s="5">
        <v>3</v>
      </c>
      <c r="I133" s="5">
        <v>1</v>
      </c>
      <c r="J133" s="5">
        <v>1</v>
      </c>
      <c r="K133" s="5">
        <v>1</v>
      </c>
      <c r="L133" s="5">
        <v>0</v>
      </c>
      <c r="M133" s="5" t="s">
        <v>31</v>
      </c>
      <c r="N133" s="5" t="s">
        <v>31</v>
      </c>
      <c r="O133" s="5" t="s">
        <v>31</v>
      </c>
      <c r="P133" s="5" t="s">
        <v>32</v>
      </c>
      <c r="Q133" s="5" t="s">
        <v>38</v>
      </c>
      <c r="R133" s="5" t="s">
        <v>38</v>
      </c>
      <c r="S133" s="5" t="s">
        <v>34</v>
      </c>
      <c r="T133" s="5" t="s">
        <v>32</v>
      </c>
      <c r="U133" s="5" t="s">
        <v>35</v>
      </c>
      <c r="V133" s="5" t="s">
        <v>32</v>
      </c>
      <c r="W133" s="5" t="s">
        <v>32</v>
      </c>
      <c r="X133" s="5" t="s">
        <v>32</v>
      </c>
      <c r="Y133" s="5" t="s">
        <v>32</v>
      </c>
      <c r="Z133" s="5" t="s">
        <v>32</v>
      </c>
      <c r="AA133" s="5" t="s">
        <v>32</v>
      </c>
    </row>
    <row r="134" spans="1:27" ht="15.75" hidden="1" customHeight="1" x14ac:dyDescent="0.2">
      <c r="A134" s="5">
        <v>33</v>
      </c>
      <c r="B134" s="5" t="s">
        <v>194</v>
      </c>
      <c r="C134" s="5" t="s">
        <v>28</v>
      </c>
      <c r="D134" s="5">
        <v>19</v>
      </c>
      <c r="E134" s="5" t="s">
        <v>159</v>
      </c>
      <c r="F134" s="5">
        <v>17</v>
      </c>
      <c r="G134" s="5">
        <v>1</v>
      </c>
      <c r="H134" s="5">
        <v>1</v>
      </c>
      <c r="I134" s="5">
        <v>1</v>
      </c>
      <c r="J134" s="5">
        <v>0</v>
      </c>
      <c r="K134" s="5">
        <v>0</v>
      </c>
      <c r="L134" s="5">
        <v>0</v>
      </c>
      <c r="M134" s="5" t="s">
        <v>31</v>
      </c>
      <c r="N134" s="5" t="s">
        <v>178</v>
      </c>
      <c r="O134" s="5" t="s">
        <v>178</v>
      </c>
      <c r="P134" s="5" t="s">
        <v>32</v>
      </c>
      <c r="Q134" s="5" t="s">
        <v>34</v>
      </c>
      <c r="R134" s="5" t="s">
        <v>178</v>
      </c>
      <c r="S134" s="5" t="s">
        <v>178</v>
      </c>
      <c r="T134" s="5" t="s">
        <v>32</v>
      </c>
      <c r="U134" s="5" t="s">
        <v>195</v>
      </c>
      <c r="V134" s="5" t="s">
        <v>32</v>
      </c>
      <c r="W134" s="5" t="s">
        <v>32</v>
      </c>
      <c r="X134" s="5" t="s">
        <v>32</v>
      </c>
      <c r="Y134" s="5" t="s">
        <v>32</v>
      </c>
      <c r="Z134" s="5" t="s">
        <v>32</v>
      </c>
      <c r="AA134" s="5" t="s">
        <v>32</v>
      </c>
    </row>
    <row r="135" spans="1:27" ht="15.75" hidden="1" customHeight="1" x14ac:dyDescent="0.2">
      <c r="A135" s="5">
        <v>34</v>
      </c>
      <c r="B135" s="5" t="s">
        <v>196</v>
      </c>
      <c r="C135" s="5" t="s">
        <v>28</v>
      </c>
      <c r="D135" s="5">
        <v>33</v>
      </c>
      <c r="E135" s="5" t="s">
        <v>159</v>
      </c>
      <c r="F135" s="5">
        <v>17</v>
      </c>
      <c r="G135" s="5">
        <v>3</v>
      </c>
      <c r="H135" s="5">
        <v>3</v>
      </c>
      <c r="I135" s="5">
        <v>1</v>
      </c>
      <c r="J135" s="5">
        <v>1</v>
      </c>
      <c r="K135" s="5">
        <v>1</v>
      </c>
      <c r="L135" s="5">
        <v>0</v>
      </c>
      <c r="M135" s="5" t="s">
        <v>31</v>
      </c>
      <c r="N135" s="5" t="s">
        <v>31</v>
      </c>
      <c r="O135" s="5" t="s">
        <v>31</v>
      </c>
      <c r="P135" s="5" t="s">
        <v>32</v>
      </c>
      <c r="Q135" s="5" t="s">
        <v>38</v>
      </c>
      <c r="R135" s="5" t="s">
        <v>34</v>
      </c>
      <c r="S135" s="5" t="s">
        <v>34</v>
      </c>
      <c r="T135" s="5" t="s">
        <v>32</v>
      </c>
      <c r="U135" s="5" t="s">
        <v>54</v>
      </c>
      <c r="V135" s="5" t="s">
        <v>32</v>
      </c>
      <c r="W135" s="5" t="s">
        <v>32</v>
      </c>
      <c r="X135" s="5" t="s">
        <v>32</v>
      </c>
      <c r="Y135" s="5" t="s">
        <v>32</v>
      </c>
      <c r="Z135" s="5" t="s">
        <v>32</v>
      </c>
      <c r="AA135" s="5" t="s">
        <v>32</v>
      </c>
    </row>
    <row r="136" spans="1:27" ht="15.75" hidden="1" customHeight="1" x14ac:dyDescent="0.2">
      <c r="A136" s="5">
        <v>35</v>
      </c>
      <c r="B136" s="5" t="s">
        <v>197</v>
      </c>
      <c r="C136" s="5" t="s">
        <v>28</v>
      </c>
      <c r="D136" s="5">
        <v>47</v>
      </c>
      <c r="E136" s="5" t="s">
        <v>159</v>
      </c>
      <c r="F136" s="5">
        <v>27</v>
      </c>
      <c r="G136" s="5">
        <v>1</v>
      </c>
      <c r="H136" s="5">
        <v>2</v>
      </c>
      <c r="I136" s="5">
        <v>1</v>
      </c>
      <c r="J136" s="5">
        <v>0</v>
      </c>
      <c r="K136" s="5">
        <v>1</v>
      </c>
      <c r="L136" s="5">
        <v>0</v>
      </c>
      <c r="M136" s="5" t="s">
        <v>31</v>
      </c>
      <c r="N136" s="5" t="s">
        <v>178</v>
      </c>
      <c r="O136" s="5" t="s">
        <v>31</v>
      </c>
      <c r="P136" s="5" t="s">
        <v>32</v>
      </c>
      <c r="Q136" s="5" t="s">
        <v>34</v>
      </c>
      <c r="R136" s="5" t="s">
        <v>178</v>
      </c>
      <c r="S136" s="5" t="s">
        <v>34</v>
      </c>
      <c r="T136" s="5" t="s">
        <v>32</v>
      </c>
      <c r="U136" s="5" t="s">
        <v>198</v>
      </c>
      <c r="V136" s="5" t="s">
        <v>32</v>
      </c>
      <c r="W136" s="5" t="s">
        <v>32</v>
      </c>
      <c r="X136" s="5" t="s">
        <v>32</v>
      </c>
      <c r="Y136" s="5" t="s">
        <v>32</v>
      </c>
      <c r="Z136" s="5" t="s">
        <v>32</v>
      </c>
      <c r="AA136" s="5" t="s">
        <v>32</v>
      </c>
    </row>
    <row r="137" spans="1:27" ht="15.75" hidden="1" customHeight="1" x14ac:dyDescent="0.2">
      <c r="A137" s="5">
        <v>36</v>
      </c>
      <c r="B137" s="5" t="s">
        <v>199</v>
      </c>
      <c r="C137" s="5" t="s">
        <v>28</v>
      </c>
      <c r="D137" s="5">
        <v>37</v>
      </c>
      <c r="E137" s="5" t="s">
        <v>159</v>
      </c>
      <c r="F137" s="5">
        <v>27</v>
      </c>
      <c r="G137" s="5">
        <v>3</v>
      </c>
      <c r="H137" s="5">
        <v>4</v>
      </c>
      <c r="I137" s="5">
        <v>2</v>
      </c>
      <c r="J137" s="5">
        <v>1</v>
      </c>
      <c r="K137" s="5">
        <v>1</v>
      </c>
      <c r="L137" s="5">
        <v>0</v>
      </c>
      <c r="M137" s="5" t="s">
        <v>61</v>
      </c>
      <c r="N137" s="5" t="s">
        <v>31</v>
      </c>
      <c r="O137" s="5" t="s">
        <v>31</v>
      </c>
      <c r="P137" s="5" t="s">
        <v>32</v>
      </c>
      <c r="Q137" s="5" t="s">
        <v>33</v>
      </c>
      <c r="R137" s="5" t="s">
        <v>34</v>
      </c>
      <c r="S137" s="5" t="s">
        <v>38</v>
      </c>
      <c r="T137" s="5" t="s">
        <v>32</v>
      </c>
      <c r="U137" s="5" t="s">
        <v>35</v>
      </c>
      <c r="V137" s="5" t="s">
        <v>32</v>
      </c>
      <c r="W137" s="5" t="s">
        <v>32</v>
      </c>
      <c r="X137" s="5" t="s">
        <v>32</v>
      </c>
      <c r="Y137" s="5" t="s">
        <v>32</v>
      </c>
      <c r="Z137" s="5" t="s">
        <v>32</v>
      </c>
      <c r="AA137" s="5" t="s">
        <v>32</v>
      </c>
    </row>
    <row r="138" spans="1:27" ht="15.75" hidden="1" customHeight="1" x14ac:dyDescent="0.2">
      <c r="A138" s="5">
        <v>37</v>
      </c>
      <c r="B138" s="5" t="s">
        <v>200</v>
      </c>
      <c r="C138" s="5" t="s">
        <v>28</v>
      </c>
      <c r="D138" s="5">
        <v>46</v>
      </c>
      <c r="E138" s="5" t="s">
        <v>159</v>
      </c>
      <c r="F138" s="5">
        <v>27</v>
      </c>
      <c r="G138" s="5">
        <v>2</v>
      </c>
      <c r="H138" s="5">
        <v>2</v>
      </c>
      <c r="I138" s="5">
        <v>1</v>
      </c>
      <c r="J138" s="5">
        <v>0</v>
      </c>
      <c r="K138" s="5">
        <v>1</v>
      </c>
      <c r="L138" s="5">
        <v>0</v>
      </c>
      <c r="M138" s="5" t="s">
        <v>31</v>
      </c>
      <c r="N138" s="5" t="s">
        <v>178</v>
      </c>
      <c r="O138" s="5" t="s">
        <v>31</v>
      </c>
      <c r="P138" s="5" t="s">
        <v>32</v>
      </c>
      <c r="Q138" s="5" t="s">
        <v>34</v>
      </c>
      <c r="R138" s="5" t="s">
        <v>178</v>
      </c>
      <c r="S138" s="5" t="s">
        <v>34</v>
      </c>
      <c r="T138" s="5" t="s">
        <v>32</v>
      </c>
      <c r="U138" s="5" t="s">
        <v>54</v>
      </c>
      <c r="V138" s="5" t="s">
        <v>32</v>
      </c>
      <c r="W138" s="5" t="s">
        <v>32</v>
      </c>
      <c r="X138" s="5" t="s">
        <v>32</v>
      </c>
      <c r="Y138" s="5" t="s">
        <v>32</v>
      </c>
      <c r="Z138" s="5" t="s">
        <v>32</v>
      </c>
      <c r="AA138" s="5" t="s">
        <v>32</v>
      </c>
    </row>
    <row r="139" spans="1:27" ht="15.75" hidden="1" customHeight="1" x14ac:dyDescent="0.2">
      <c r="A139" s="5">
        <v>38</v>
      </c>
      <c r="B139" s="5" t="s">
        <v>201</v>
      </c>
      <c r="C139" s="5" t="s">
        <v>28</v>
      </c>
      <c r="D139" s="5">
        <v>69</v>
      </c>
      <c r="E139" s="5" t="s">
        <v>159</v>
      </c>
      <c r="F139" s="5">
        <v>27</v>
      </c>
      <c r="G139" s="5">
        <v>3</v>
      </c>
      <c r="H139" s="5">
        <v>3</v>
      </c>
      <c r="I139" s="5">
        <v>2</v>
      </c>
      <c r="J139" s="5">
        <v>0</v>
      </c>
      <c r="K139" s="5">
        <v>1</v>
      </c>
      <c r="L139" s="5">
        <v>0</v>
      </c>
      <c r="M139" s="5" t="s">
        <v>47</v>
      </c>
      <c r="N139" s="5" t="s">
        <v>178</v>
      </c>
      <c r="O139" s="5" t="s">
        <v>31</v>
      </c>
      <c r="P139" s="5" t="s">
        <v>32</v>
      </c>
      <c r="Q139" s="5" t="s">
        <v>34</v>
      </c>
      <c r="R139" s="5" t="s">
        <v>178</v>
      </c>
      <c r="S139" s="5" t="s">
        <v>38</v>
      </c>
      <c r="T139" s="5" t="s">
        <v>32</v>
      </c>
      <c r="U139" s="5" t="s">
        <v>54</v>
      </c>
      <c r="V139" s="5" t="s">
        <v>32</v>
      </c>
      <c r="W139" s="5" t="s">
        <v>32</v>
      </c>
      <c r="X139" s="5" t="s">
        <v>32</v>
      </c>
      <c r="Y139" s="5" t="s">
        <v>32</v>
      </c>
      <c r="Z139" s="5" t="s">
        <v>32</v>
      </c>
      <c r="AA139" s="5" t="s">
        <v>32</v>
      </c>
    </row>
    <row r="140" spans="1:27" ht="15.75" hidden="1" customHeight="1" x14ac:dyDescent="0.2">
      <c r="A140" s="5">
        <v>39</v>
      </c>
      <c r="B140" s="5" t="s">
        <v>202</v>
      </c>
      <c r="C140" s="5" t="s">
        <v>163</v>
      </c>
      <c r="D140" s="5">
        <v>36</v>
      </c>
      <c r="E140" s="5" t="s">
        <v>159</v>
      </c>
      <c r="F140" s="5">
        <v>27</v>
      </c>
      <c r="G140" s="5">
        <v>3</v>
      </c>
      <c r="H140" s="5">
        <v>3</v>
      </c>
      <c r="I140" s="5">
        <v>1</v>
      </c>
      <c r="J140" s="5">
        <v>1</v>
      </c>
      <c r="K140" s="5">
        <v>1</v>
      </c>
      <c r="L140" s="5">
        <v>0</v>
      </c>
      <c r="M140" s="5" t="s">
        <v>30</v>
      </c>
      <c r="N140" s="5" t="s">
        <v>31</v>
      </c>
      <c r="O140" s="5" t="s">
        <v>31</v>
      </c>
      <c r="P140" s="5" t="s">
        <v>32</v>
      </c>
      <c r="Q140" s="5" t="s">
        <v>34</v>
      </c>
      <c r="R140" s="5" t="s">
        <v>34</v>
      </c>
      <c r="S140" s="5" t="s">
        <v>38</v>
      </c>
      <c r="T140" s="5" t="s">
        <v>32</v>
      </c>
      <c r="U140" s="5" t="s">
        <v>35</v>
      </c>
      <c r="V140" s="5" t="s">
        <v>32</v>
      </c>
      <c r="W140" s="5" t="s">
        <v>32</v>
      </c>
      <c r="X140" s="5" t="s">
        <v>32</v>
      </c>
      <c r="Y140" s="5" t="s">
        <v>32</v>
      </c>
      <c r="Z140" s="5" t="s">
        <v>32</v>
      </c>
      <c r="AA140" s="5" t="s">
        <v>32</v>
      </c>
    </row>
    <row r="141" spans="1:27" ht="15.75" hidden="1" customHeight="1" x14ac:dyDescent="0.2">
      <c r="A141" s="5">
        <v>40</v>
      </c>
      <c r="B141" s="5" t="s">
        <v>203</v>
      </c>
      <c r="C141" s="5" t="s">
        <v>163</v>
      </c>
      <c r="D141" s="5">
        <v>41</v>
      </c>
      <c r="E141" s="5" t="s">
        <v>159</v>
      </c>
      <c r="F141" s="5">
        <v>17</v>
      </c>
      <c r="G141" s="5">
        <v>2</v>
      </c>
      <c r="H141" s="5">
        <v>2</v>
      </c>
      <c r="I141" s="5">
        <v>1</v>
      </c>
      <c r="J141" s="5">
        <v>0</v>
      </c>
      <c r="K141" s="5">
        <v>1</v>
      </c>
      <c r="L141" s="5">
        <v>0</v>
      </c>
      <c r="M141" s="5" t="s">
        <v>30</v>
      </c>
      <c r="N141" s="5" t="s">
        <v>178</v>
      </c>
      <c r="O141" s="5" t="s">
        <v>31</v>
      </c>
      <c r="P141" s="5" t="s">
        <v>32</v>
      </c>
      <c r="Q141" s="5" t="s">
        <v>34</v>
      </c>
      <c r="R141" s="5" t="s">
        <v>178</v>
      </c>
      <c r="S141" s="5" t="s">
        <v>34</v>
      </c>
      <c r="T141" s="5" t="s">
        <v>32</v>
      </c>
      <c r="U141" s="5" t="s">
        <v>54</v>
      </c>
      <c r="V141" s="5" t="s">
        <v>32</v>
      </c>
      <c r="W141" s="5" t="s">
        <v>32</v>
      </c>
      <c r="X141" s="5" t="s">
        <v>32</v>
      </c>
      <c r="Y141" s="5" t="s">
        <v>32</v>
      </c>
      <c r="Z141" s="5" t="s">
        <v>32</v>
      </c>
      <c r="AA141" s="5" t="s">
        <v>32</v>
      </c>
    </row>
    <row r="142" spans="1:27" ht="15.75" hidden="1" customHeight="1" x14ac:dyDescent="0.2">
      <c r="A142" s="5">
        <v>41</v>
      </c>
      <c r="B142" s="5" t="s">
        <v>204</v>
      </c>
      <c r="C142" s="5" t="s">
        <v>28</v>
      </c>
      <c r="D142" s="5">
        <v>43</v>
      </c>
      <c r="E142" s="5" t="s">
        <v>159</v>
      </c>
      <c r="F142" s="5">
        <v>17</v>
      </c>
      <c r="G142" s="5">
        <v>3</v>
      </c>
      <c r="H142" s="5">
        <v>3</v>
      </c>
      <c r="I142" s="5">
        <v>1</v>
      </c>
      <c r="J142" s="5">
        <v>1</v>
      </c>
      <c r="K142" s="5">
        <v>1</v>
      </c>
      <c r="L142" s="5">
        <v>0</v>
      </c>
      <c r="M142" s="5" t="s">
        <v>31</v>
      </c>
      <c r="N142" s="5" t="s">
        <v>31</v>
      </c>
      <c r="O142" s="5" t="s">
        <v>30</v>
      </c>
      <c r="P142" s="5" t="s">
        <v>32</v>
      </c>
      <c r="Q142" s="5" t="s">
        <v>34</v>
      </c>
      <c r="R142" s="5" t="s">
        <v>33</v>
      </c>
      <c r="S142" s="5" t="s">
        <v>33</v>
      </c>
      <c r="T142" s="5" t="s">
        <v>32</v>
      </c>
      <c r="U142" s="5" t="s">
        <v>54</v>
      </c>
      <c r="V142" s="5" t="s">
        <v>32</v>
      </c>
      <c r="W142" s="5" t="s">
        <v>32</v>
      </c>
      <c r="X142" s="5" t="s">
        <v>32</v>
      </c>
      <c r="Y142" s="5" t="s">
        <v>32</v>
      </c>
      <c r="Z142" s="5" t="s">
        <v>32</v>
      </c>
      <c r="AA142" s="5" t="s">
        <v>32</v>
      </c>
    </row>
    <row r="143" spans="1:27" ht="15.75" hidden="1" customHeight="1" x14ac:dyDescent="0.2">
      <c r="A143" s="5">
        <v>42</v>
      </c>
      <c r="B143" s="5" t="s">
        <v>205</v>
      </c>
      <c r="C143" s="5" t="s">
        <v>28</v>
      </c>
      <c r="D143" s="5">
        <v>33</v>
      </c>
      <c r="E143" s="5" t="s">
        <v>159</v>
      </c>
      <c r="F143" s="5">
        <v>27</v>
      </c>
      <c r="G143" s="5">
        <v>2</v>
      </c>
      <c r="H143" s="5">
        <v>3</v>
      </c>
      <c r="I143" s="5">
        <v>1</v>
      </c>
      <c r="J143" s="5">
        <v>1</v>
      </c>
      <c r="K143" s="5">
        <v>1</v>
      </c>
      <c r="L143" s="5">
        <v>0</v>
      </c>
      <c r="M143" s="5" t="s">
        <v>61</v>
      </c>
      <c r="N143" s="5" t="s">
        <v>61</v>
      </c>
      <c r="O143" s="5" t="s">
        <v>31</v>
      </c>
      <c r="P143" s="5" t="s">
        <v>32</v>
      </c>
      <c r="Q143" s="5" t="s">
        <v>34</v>
      </c>
      <c r="R143" s="5" t="s">
        <v>34</v>
      </c>
      <c r="S143" s="5" t="s">
        <v>34</v>
      </c>
      <c r="T143" s="5" t="s">
        <v>32</v>
      </c>
      <c r="U143" s="5" t="s">
        <v>54</v>
      </c>
      <c r="V143" s="5" t="s">
        <v>32</v>
      </c>
      <c r="W143" s="5" t="s">
        <v>32</v>
      </c>
      <c r="X143" s="5" t="s">
        <v>32</v>
      </c>
      <c r="Y143" s="5" t="s">
        <v>32</v>
      </c>
      <c r="Z143" s="5" t="s">
        <v>32</v>
      </c>
      <c r="AA143" s="5" t="s">
        <v>32</v>
      </c>
    </row>
    <row r="144" spans="1:27" ht="15.75" hidden="1" customHeight="1" x14ac:dyDescent="0.2">
      <c r="A144" s="5">
        <v>43</v>
      </c>
      <c r="B144" s="5" t="s">
        <v>206</v>
      </c>
      <c r="C144" s="5" t="s">
        <v>163</v>
      </c>
      <c r="D144" s="5">
        <v>43</v>
      </c>
      <c r="E144" s="5" t="s">
        <v>159</v>
      </c>
      <c r="F144" s="5">
        <v>27</v>
      </c>
      <c r="G144" s="5">
        <v>3</v>
      </c>
      <c r="H144" s="5">
        <v>3</v>
      </c>
      <c r="I144" s="5">
        <v>1</v>
      </c>
      <c r="J144" s="5">
        <v>1</v>
      </c>
      <c r="K144" s="5">
        <v>1</v>
      </c>
      <c r="L144" s="5">
        <v>0</v>
      </c>
      <c r="M144" s="5" t="s">
        <v>31</v>
      </c>
      <c r="N144" s="5" t="s">
        <v>31</v>
      </c>
      <c r="O144" s="5" t="s">
        <v>31</v>
      </c>
      <c r="P144" s="5" t="s">
        <v>32</v>
      </c>
      <c r="Q144" s="5" t="s">
        <v>33</v>
      </c>
      <c r="R144" s="5" t="s">
        <v>33</v>
      </c>
      <c r="S144" s="5" t="s">
        <v>33</v>
      </c>
      <c r="T144" s="5" t="s">
        <v>32</v>
      </c>
      <c r="U144" s="5" t="s">
        <v>35</v>
      </c>
      <c r="V144" s="5" t="s">
        <v>32</v>
      </c>
      <c r="W144" s="5" t="s">
        <v>32</v>
      </c>
      <c r="X144" s="5" t="s">
        <v>32</v>
      </c>
      <c r="Y144" s="5" t="s">
        <v>32</v>
      </c>
      <c r="Z144" s="5" t="s">
        <v>32</v>
      </c>
      <c r="AA144" s="5" t="s">
        <v>32</v>
      </c>
    </row>
    <row r="145" spans="1:27" ht="15.75" customHeight="1" x14ac:dyDescent="0.2">
      <c r="A145" s="5">
        <v>44</v>
      </c>
      <c r="B145" s="5" t="s">
        <v>207</v>
      </c>
      <c r="C145" s="5" t="s">
        <v>28</v>
      </c>
      <c r="D145" s="5">
        <v>27</v>
      </c>
      <c r="E145" s="5" t="s">
        <v>159</v>
      </c>
      <c r="F145" s="5">
        <v>17</v>
      </c>
      <c r="G145" s="5">
        <v>3</v>
      </c>
      <c r="H145" s="5">
        <v>3</v>
      </c>
      <c r="I145" s="5">
        <v>1</v>
      </c>
      <c r="J145" s="5">
        <v>1</v>
      </c>
      <c r="K145" s="5">
        <v>1</v>
      </c>
      <c r="L145" s="5">
        <v>0</v>
      </c>
      <c r="M145" s="5" t="s">
        <v>31</v>
      </c>
      <c r="N145" s="5" t="s">
        <v>31</v>
      </c>
      <c r="O145" s="5" t="s">
        <v>31</v>
      </c>
      <c r="P145" s="5" t="s">
        <v>32</v>
      </c>
      <c r="Q145" s="5" t="s">
        <v>38</v>
      </c>
      <c r="R145" s="5" t="s">
        <v>38</v>
      </c>
      <c r="S145" s="5" t="s">
        <v>34</v>
      </c>
      <c r="T145" s="5" t="s">
        <v>32</v>
      </c>
      <c r="U145" s="5" t="s">
        <v>54</v>
      </c>
      <c r="V145" s="5" t="s">
        <v>32</v>
      </c>
      <c r="W145" s="5" t="s">
        <v>32</v>
      </c>
      <c r="X145" s="5" t="s">
        <v>32</v>
      </c>
      <c r="Y145" s="5" t="s">
        <v>32</v>
      </c>
      <c r="Z145" s="5" t="s">
        <v>32</v>
      </c>
      <c r="AA145" s="5" t="s">
        <v>32</v>
      </c>
    </row>
    <row r="146" spans="1:27" ht="15.75" hidden="1" customHeight="1" x14ac:dyDescent="0.2">
      <c r="A146" s="5">
        <v>45</v>
      </c>
      <c r="B146" s="5" t="s">
        <v>208</v>
      </c>
      <c r="C146" s="5" t="s">
        <v>163</v>
      </c>
      <c r="D146" s="5">
        <v>44</v>
      </c>
      <c r="E146" s="5" t="s">
        <v>159</v>
      </c>
      <c r="F146" s="5">
        <v>27</v>
      </c>
      <c r="G146" s="5">
        <v>3</v>
      </c>
      <c r="H146" s="5">
        <v>3</v>
      </c>
      <c r="I146" s="5">
        <v>1</v>
      </c>
      <c r="J146" s="5">
        <v>1</v>
      </c>
      <c r="K146" s="5">
        <v>1</v>
      </c>
      <c r="L146" s="5">
        <v>0</v>
      </c>
      <c r="M146" s="5" t="s">
        <v>31</v>
      </c>
      <c r="N146" s="5" t="s">
        <v>31</v>
      </c>
      <c r="O146" s="5" t="s">
        <v>30</v>
      </c>
      <c r="P146" s="5" t="s">
        <v>32</v>
      </c>
      <c r="Q146" s="5" t="s">
        <v>34</v>
      </c>
      <c r="R146" s="5" t="s">
        <v>33</v>
      </c>
      <c r="S146" s="5" t="s">
        <v>33</v>
      </c>
      <c r="T146" s="5" t="s">
        <v>32</v>
      </c>
      <c r="U146" s="5" t="s">
        <v>54</v>
      </c>
      <c r="V146" s="5" t="s">
        <v>32</v>
      </c>
      <c r="W146" s="5" t="s">
        <v>32</v>
      </c>
      <c r="X146" s="5" t="s">
        <v>32</v>
      </c>
      <c r="Y146" s="5" t="s">
        <v>32</v>
      </c>
      <c r="Z146" s="5" t="s">
        <v>32</v>
      </c>
      <c r="AA146" s="5" t="s">
        <v>32</v>
      </c>
    </row>
    <row r="147" spans="1:27" ht="15.75" hidden="1" customHeight="1" x14ac:dyDescent="0.2">
      <c r="A147" s="5">
        <v>46</v>
      </c>
      <c r="B147" s="5" t="s">
        <v>209</v>
      </c>
      <c r="C147" s="5" t="s">
        <v>28</v>
      </c>
      <c r="D147" s="5">
        <v>68</v>
      </c>
      <c r="E147" s="5" t="s">
        <v>159</v>
      </c>
      <c r="F147" s="5">
        <v>17</v>
      </c>
      <c r="G147" s="5">
        <v>3</v>
      </c>
      <c r="H147" s="5">
        <v>3</v>
      </c>
      <c r="I147" s="5">
        <v>1</v>
      </c>
      <c r="J147" s="5">
        <v>1</v>
      </c>
      <c r="K147" s="5">
        <v>1</v>
      </c>
      <c r="L147" s="5">
        <v>0</v>
      </c>
      <c r="M147" s="5" t="s">
        <v>31</v>
      </c>
      <c r="N147" s="5" t="s">
        <v>31</v>
      </c>
      <c r="O147" s="5" t="s">
        <v>31</v>
      </c>
      <c r="P147" s="5" t="s">
        <v>32</v>
      </c>
      <c r="Q147" s="5" t="s">
        <v>34</v>
      </c>
      <c r="R147" s="5" t="s">
        <v>34</v>
      </c>
      <c r="S147" s="5" t="s">
        <v>34</v>
      </c>
      <c r="T147" s="5" t="s">
        <v>32</v>
      </c>
      <c r="U147" s="5" t="s">
        <v>54</v>
      </c>
      <c r="V147" s="5" t="s">
        <v>32</v>
      </c>
      <c r="W147" s="5" t="s">
        <v>32</v>
      </c>
      <c r="X147" s="5" t="s">
        <v>32</v>
      </c>
      <c r="Y147" s="5" t="s">
        <v>32</v>
      </c>
      <c r="Z147" s="5" t="s">
        <v>32</v>
      </c>
      <c r="AA147" s="5" t="s">
        <v>32</v>
      </c>
    </row>
    <row r="148" spans="1:27" ht="15.75" hidden="1" customHeight="1" x14ac:dyDescent="0.2">
      <c r="A148" s="5">
        <v>47</v>
      </c>
      <c r="B148" s="5" t="s">
        <v>210</v>
      </c>
      <c r="C148" s="5" t="s">
        <v>28</v>
      </c>
      <c r="D148" s="5">
        <v>21</v>
      </c>
      <c r="E148" s="5" t="s">
        <v>159</v>
      </c>
      <c r="F148" s="5">
        <v>17</v>
      </c>
      <c r="G148" s="5">
        <v>3</v>
      </c>
      <c r="H148" s="5">
        <v>3</v>
      </c>
      <c r="I148" s="5">
        <v>1</v>
      </c>
      <c r="J148" s="5">
        <v>1</v>
      </c>
      <c r="K148" s="5">
        <v>1</v>
      </c>
      <c r="L148" s="5">
        <v>0</v>
      </c>
      <c r="M148" s="5" t="s">
        <v>31</v>
      </c>
      <c r="N148" s="5" t="s">
        <v>31</v>
      </c>
      <c r="O148" s="5" t="s">
        <v>31</v>
      </c>
      <c r="P148" s="5" t="s">
        <v>32</v>
      </c>
      <c r="Q148" s="5" t="s">
        <v>33</v>
      </c>
      <c r="R148" s="5" t="s">
        <v>33</v>
      </c>
      <c r="S148" s="5" t="s">
        <v>34</v>
      </c>
      <c r="T148" s="5" t="s">
        <v>32</v>
      </c>
      <c r="U148" s="5" t="s">
        <v>35</v>
      </c>
      <c r="V148" s="5" t="s">
        <v>32</v>
      </c>
      <c r="W148" s="5" t="s">
        <v>32</v>
      </c>
      <c r="X148" s="5" t="s">
        <v>32</v>
      </c>
      <c r="Y148" s="5" t="s">
        <v>32</v>
      </c>
      <c r="Z148" s="5" t="s">
        <v>32</v>
      </c>
      <c r="AA148" s="5" t="s">
        <v>32</v>
      </c>
    </row>
    <row r="149" spans="1:27" ht="15.75" hidden="1" customHeight="1" x14ac:dyDescent="0.2">
      <c r="A149" s="5">
        <v>48</v>
      </c>
      <c r="B149" s="5" t="s">
        <v>211</v>
      </c>
      <c r="C149" s="5" t="s">
        <v>163</v>
      </c>
      <c r="D149" s="5">
        <v>71</v>
      </c>
      <c r="E149" s="5" t="s">
        <v>159</v>
      </c>
      <c r="F149" s="5">
        <v>17</v>
      </c>
      <c r="G149" s="5">
        <v>3</v>
      </c>
      <c r="H149" s="5">
        <v>3</v>
      </c>
      <c r="I149" s="5">
        <v>1</v>
      </c>
      <c r="J149" s="5">
        <v>1</v>
      </c>
      <c r="K149" s="5">
        <v>1</v>
      </c>
      <c r="L149" s="5">
        <v>0</v>
      </c>
      <c r="M149" s="5" t="s">
        <v>31</v>
      </c>
      <c r="N149" s="5" t="s">
        <v>31</v>
      </c>
      <c r="O149" s="5" t="s">
        <v>31</v>
      </c>
      <c r="P149" s="5" t="s">
        <v>32</v>
      </c>
      <c r="Q149" s="5" t="s">
        <v>33</v>
      </c>
      <c r="R149" s="5" t="s">
        <v>34</v>
      </c>
      <c r="S149" s="5" t="s">
        <v>34</v>
      </c>
      <c r="T149" s="5" t="s">
        <v>32</v>
      </c>
      <c r="U149" s="5" t="s">
        <v>54</v>
      </c>
      <c r="V149" s="5" t="s">
        <v>32</v>
      </c>
      <c r="W149" s="5" t="s">
        <v>32</v>
      </c>
      <c r="X149" s="5" t="s">
        <v>32</v>
      </c>
      <c r="Y149" s="5" t="s">
        <v>32</v>
      </c>
      <c r="Z149" s="5" t="s">
        <v>32</v>
      </c>
      <c r="AA149" s="5" t="s">
        <v>32</v>
      </c>
    </row>
    <row r="150" spans="1:27" ht="15.75" hidden="1" customHeight="1" x14ac:dyDescent="0.2">
      <c r="A150" s="5">
        <v>49</v>
      </c>
      <c r="B150" s="5" t="s">
        <v>212</v>
      </c>
      <c r="C150" s="5" t="s">
        <v>163</v>
      </c>
      <c r="D150" s="5">
        <v>68</v>
      </c>
      <c r="E150" s="5" t="s">
        <v>159</v>
      </c>
      <c r="F150" s="5">
        <v>17</v>
      </c>
      <c r="G150" s="5">
        <v>2</v>
      </c>
      <c r="H150" s="5">
        <v>2</v>
      </c>
      <c r="I150" s="5">
        <v>1</v>
      </c>
      <c r="J150" s="5">
        <v>0</v>
      </c>
      <c r="K150" s="5">
        <v>1</v>
      </c>
      <c r="L150" s="5">
        <v>0</v>
      </c>
      <c r="M150" s="5" t="s">
        <v>31</v>
      </c>
      <c r="N150" s="5" t="s">
        <v>178</v>
      </c>
      <c r="O150" s="5" t="s">
        <v>31</v>
      </c>
      <c r="P150" s="5" t="s">
        <v>32</v>
      </c>
      <c r="Q150" s="5" t="s">
        <v>34</v>
      </c>
      <c r="R150" s="5" t="s">
        <v>178</v>
      </c>
      <c r="S150" s="5" t="s">
        <v>34</v>
      </c>
      <c r="T150" s="5" t="s">
        <v>32</v>
      </c>
      <c r="U150" s="5" t="s">
        <v>54</v>
      </c>
      <c r="V150" s="5" t="s">
        <v>32</v>
      </c>
      <c r="W150" s="5" t="s">
        <v>32</v>
      </c>
      <c r="X150" s="5" t="s">
        <v>32</v>
      </c>
      <c r="Y150" s="5" t="s">
        <v>32</v>
      </c>
      <c r="Z150" s="5" t="s">
        <v>32</v>
      </c>
      <c r="AA150" s="5" t="s">
        <v>32</v>
      </c>
    </row>
    <row r="151" spans="1:27" ht="15.75" hidden="1" customHeight="1" x14ac:dyDescent="0.2">
      <c r="A151" s="5">
        <v>50</v>
      </c>
      <c r="B151" s="5" t="s">
        <v>213</v>
      </c>
      <c r="C151" s="5" t="s">
        <v>28</v>
      </c>
      <c r="D151" s="5">
        <v>47</v>
      </c>
      <c r="E151" s="5" t="s">
        <v>159</v>
      </c>
      <c r="F151" s="5">
        <v>17</v>
      </c>
      <c r="G151" s="5">
        <v>2</v>
      </c>
      <c r="H151" s="5">
        <v>2</v>
      </c>
      <c r="I151" s="5">
        <v>1</v>
      </c>
      <c r="J151" s="5">
        <v>0</v>
      </c>
      <c r="K151" s="5">
        <v>1</v>
      </c>
      <c r="L151" s="5">
        <v>0</v>
      </c>
      <c r="M151" s="5" t="s">
        <v>31</v>
      </c>
      <c r="N151" s="5" t="s">
        <v>178</v>
      </c>
      <c r="O151" s="5" t="s">
        <v>31</v>
      </c>
      <c r="P151" s="5" t="s">
        <v>32</v>
      </c>
      <c r="Q151" s="5" t="s">
        <v>34</v>
      </c>
      <c r="R151" s="5" t="s">
        <v>178</v>
      </c>
      <c r="S151" s="5" t="s">
        <v>34</v>
      </c>
      <c r="T151" s="5" t="s">
        <v>32</v>
      </c>
      <c r="U151" s="5" t="s">
        <v>54</v>
      </c>
      <c r="V151" s="5" t="s">
        <v>32</v>
      </c>
      <c r="W151" s="5" t="s">
        <v>32</v>
      </c>
      <c r="X151" s="5" t="s">
        <v>32</v>
      </c>
      <c r="Y151" s="5" t="s">
        <v>32</v>
      </c>
      <c r="Z151" s="5" t="s">
        <v>32</v>
      </c>
      <c r="AA151" s="5" t="s">
        <v>32</v>
      </c>
    </row>
    <row r="152" spans="1:27" ht="15.75" customHeight="1" x14ac:dyDescent="0.2">
      <c r="A152" s="5">
        <v>51</v>
      </c>
      <c r="B152" s="5" t="s">
        <v>89</v>
      </c>
      <c r="C152" s="5" t="s">
        <v>163</v>
      </c>
      <c r="D152" s="5">
        <v>57</v>
      </c>
      <c r="E152" s="5" t="s">
        <v>159</v>
      </c>
      <c r="F152" s="5">
        <v>17</v>
      </c>
      <c r="G152" s="5">
        <v>2</v>
      </c>
      <c r="H152" s="5">
        <v>3</v>
      </c>
      <c r="I152" s="5">
        <v>1</v>
      </c>
      <c r="J152" s="5">
        <v>1</v>
      </c>
      <c r="K152" s="5">
        <v>1</v>
      </c>
      <c r="L152" s="5">
        <v>0</v>
      </c>
      <c r="M152" s="5" t="s">
        <v>31</v>
      </c>
      <c r="N152" s="5" t="s">
        <v>31</v>
      </c>
      <c r="O152" s="5" t="s">
        <v>31</v>
      </c>
      <c r="P152" s="5" t="s">
        <v>32</v>
      </c>
      <c r="Q152" s="5" t="s">
        <v>38</v>
      </c>
      <c r="R152" s="5" t="s">
        <v>38</v>
      </c>
      <c r="S152" s="5" t="s">
        <v>34</v>
      </c>
      <c r="T152" s="5" t="s">
        <v>32</v>
      </c>
      <c r="U152" s="5" t="s">
        <v>54</v>
      </c>
      <c r="V152" s="5" t="s">
        <v>32</v>
      </c>
      <c r="W152" s="5" t="s">
        <v>32</v>
      </c>
      <c r="X152" s="5" t="s">
        <v>32</v>
      </c>
      <c r="Y152" s="5" t="s">
        <v>32</v>
      </c>
      <c r="Z152" s="5" t="s">
        <v>32</v>
      </c>
      <c r="AA152" s="5" t="s">
        <v>32</v>
      </c>
    </row>
    <row r="153" spans="1:27" ht="15.75" hidden="1" customHeight="1" x14ac:dyDescent="0.2">
      <c r="A153" s="5">
        <v>52</v>
      </c>
      <c r="B153" s="5" t="s">
        <v>214</v>
      </c>
      <c r="C153" s="5" t="s">
        <v>28</v>
      </c>
      <c r="D153" s="5">
        <v>70</v>
      </c>
      <c r="E153" s="5" t="s">
        <v>159</v>
      </c>
      <c r="F153" s="5">
        <v>27</v>
      </c>
      <c r="G153" s="5">
        <v>2</v>
      </c>
      <c r="H153" s="5">
        <v>3</v>
      </c>
      <c r="I153" s="5">
        <v>2</v>
      </c>
      <c r="J153" s="5">
        <v>0</v>
      </c>
      <c r="K153" s="5">
        <v>1</v>
      </c>
      <c r="L153" s="5">
        <v>0</v>
      </c>
      <c r="M153" s="5" t="s">
        <v>133</v>
      </c>
      <c r="N153" s="5" t="s">
        <v>178</v>
      </c>
      <c r="O153" s="5" t="s">
        <v>31</v>
      </c>
      <c r="P153" s="5" t="s">
        <v>32</v>
      </c>
      <c r="Q153" s="5" t="s">
        <v>33</v>
      </c>
      <c r="R153" s="5" t="s">
        <v>178</v>
      </c>
      <c r="S153" s="5" t="s">
        <v>33</v>
      </c>
      <c r="T153" s="5" t="s">
        <v>32</v>
      </c>
      <c r="U153" s="5" t="s">
        <v>54</v>
      </c>
      <c r="V153" s="5" t="s">
        <v>32</v>
      </c>
      <c r="W153" s="5" t="s">
        <v>32</v>
      </c>
      <c r="X153" s="5" t="s">
        <v>32</v>
      </c>
      <c r="Y153" s="5" t="s">
        <v>32</v>
      </c>
      <c r="Z153" s="5" t="s">
        <v>32</v>
      </c>
      <c r="AA153" s="5" t="s">
        <v>32</v>
      </c>
    </row>
    <row r="154" spans="1:27" ht="15.75" hidden="1" customHeight="1" x14ac:dyDescent="0.2">
      <c r="A154" s="5">
        <v>53</v>
      </c>
      <c r="B154" s="5" t="s">
        <v>215</v>
      </c>
      <c r="C154" s="5" t="s">
        <v>163</v>
      </c>
      <c r="D154" s="5">
        <v>68</v>
      </c>
      <c r="E154" s="5" t="s">
        <v>159</v>
      </c>
      <c r="F154" s="5">
        <v>17</v>
      </c>
      <c r="G154" s="5">
        <v>2</v>
      </c>
      <c r="H154" s="5">
        <v>2</v>
      </c>
      <c r="I154" s="5">
        <v>1</v>
      </c>
      <c r="J154" s="5">
        <v>0</v>
      </c>
      <c r="K154" s="5">
        <v>1</v>
      </c>
      <c r="L154" s="5">
        <v>0</v>
      </c>
      <c r="M154" s="5" t="s">
        <v>31</v>
      </c>
      <c r="N154" s="5" t="s">
        <v>178</v>
      </c>
      <c r="O154" s="5" t="s">
        <v>31</v>
      </c>
      <c r="P154" s="5" t="s">
        <v>32</v>
      </c>
      <c r="Q154" s="5" t="s">
        <v>34</v>
      </c>
      <c r="R154" s="5" t="s">
        <v>178</v>
      </c>
      <c r="S154" s="5" t="s">
        <v>34</v>
      </c>
      <c r="T154" s="5" t="s">
        <v>32</v>
      </c>
      <c r="U154" s="5" t="s">
        <v>54</v>
      </c>
      <c r="V154" s="5" t="s">
        <v>32</v>
      </c>
      <c r="W154" s="5" t="s">
        <v>32</v>
      </c>
      <c r="X154" s="5" t="s">
        <v>32</v>
      </c>
      <c r="Y154" s="5" t="s">
        <v>32</v>
      </c>
      <c r="Z154" s="5" t="s">
        <v>32</v>
      </c>
      <c r="AA154" s="5" t="s">
        <v>32</v>
      </c>
    </row>
    <row r="155" spans="1:27" ht="15.75" hidden="1" customHeight="1" x14ac:dyDescent="0.2">
      <c r="A155" s="5">
        <v>54</v>
      </c>
      <c r="B155" s="5" t="s">
        <v>216</v>
      </c>
      <c r="C155" s="5" t="s">
        <v>28</v>
      </c>
      <c r="D155" s="5">
        <v>46</v>
      </c>
      <c r="E155" s="5" t="s">
        <v>159</v>
      </c>
      <c r="F155" s="5">
        <v>17</v>
      </c>
      <c r="G155" s="5">
        <v>2</v>
      </c>
      <c r="H155" s="5">
        <v>3</v>
      </c>
      <c r="I155" s="5">
        <v>1</v>
      </c>
      <c r="J155" s="5">
        <v>1</v>
      </c>
      <c r="K155" s="5">
        <v>1</v>
      </c>
      <c r="L155" s="5">
        <v>0</v>
      </c>
      <c r="M155" s="5" t="s">
        <v>31</v>
      </c>
      <c r="N155" s="5" t="s">
        <v>31</v>
      </c>
      <c r="O155" s="5" t="s">
        <v>31</v>
      </c>
      <c r="P155" s="5" t="s">
        <v>32</v>
      </c>
      <c r="Q155" s="5" t="s">
        <v>38</v>
      </c>
      <c r="R155" s="5" t="s">
        <v>34</v>
      </c>
      <c r="S155" s="5" t="s">
        <v>38</v>
      </c>
      <c r="T155" s="5" t="s">
        <v>32</v>
      </c>
      <c r="U155" s="5" t="s">
        <v>54</v>
      </c>
      <c r="V155" s="5" t="s">
        <v>32</v>
      </c>
      <c r="W155" s="5" t="s">
        <v>32</v>
      </c>
      <c r="X155" s="5" t="s">
        <v>32</v>
      </c>
      <c r="Y155" s="5" t="s">
        <v>32</v>
      </c>
      <c r="Z155" s="5" t="s">
        <v>32</v>
      </c>
      <c r="AA155" s="5" t="s">
        <v>32</v>
      </c>
    </row>
    <row r="156" spans="1:27" ht="15.75" customHeight="1" x14ac:dyDescent="0.2">
      <c r="A156" s="5">
        <v>55</v>
      </c>
      <c r="B156" s="5" t="s">
        <v>217</v>
      </c>
      <c r="C156" s="5" t="s">
        <v>28</v>
      </c>
      <c r="D156" s="5">
        <v>50</v>
      </c>
      <c r="E156" s="5" t="s">
        <v>159</v>
      </c>
      <c r="F156" s="5">
        <v>17</v>
      </c>
      <c r="G156" s="5">
        <v>2</v>
      </c>
      <c r="H156" s="5">
        <v>3</v>
      </c>
      <c r="I156" s="5">
        <v>1</v>
      </c>
      <c r="J156" s="5">
        <v>1</v>
      </c>
      <c r="K156" s="5">
        <v>1</v>
      </c>
      <c r="L156" s="5">
        <v>0</v>
      </c>
      <c r="M156" s="5" t="s">
        <v>31</v>
      </c>
      <c r="N156" s="5" t="s">
        <v>31</v>
      </c>
      <c r="O156" s="5" t="s">
        <v>31</v>
      </c>
      <c r="P156" s="5" t="s">
        <v>32</v>
      </c>
      <c r="Q156" s="5" t="s">
        <v>38</v>
      </c>
      <c r="R156" s="5" t="s">
        <v>38</v>
      </c>
      <c r="S156" s="5" t="s">
        <v>34</v>
      </c>
      <c r="T156" s="5" t="s">
        <v>32</v>
      </c>
      <c r="U156" s="5" t="s">
        <v>54</v>
      </c>
      <c r="V156" s="5" t="s">
        <v>32</v>
      </c>
      <c r="W156" s="5" t="s">
        <v>32</v>
      </c>
      <c r="X156" s="5" t="s">
        <v>32</v>
      </c>
      <c r="Y156" s="5" t="s">
        <v>32</v>
      </c>
      <c r="Z156" s="5" t="s">
        <v>32</v>
      </c>
      <c r="AA156" s="5" t="s">
        <v>32</v>
      </c>
    </row>
    <row r="157" spans="1:27" ht="15.75" hidden="1" customHeight="1" x14ac:dyDescent="0.2">
      <c r="A157" s="5">
        <v>56</v>
      </c>
      <c r="B157" s="5" t="s">
        <v>218</v>
      </c>
      <c r="C157" s="5" t="s">
        <v>163</v>
      </c>
      <c r="D157" s="5">
        <v>40</v>
      </c>
      <c r="E157" s="5" t="s">
        <v>159</v>
      </c>
      <c r="F157" s="5">
        <v>27</v>
      </c>
      <c r="G157" s="5">
        <v>3</v>
      </c>
      <c r="H157" s="5">
        <v>3</v>
      </c>
      <c r="I157" s="5">
        <v>1</v>
      </c>
      <c r="J157" s="5">
        <v>1</v>
      </c>
      <c r="K157" s="5">
        <v>1</v>
      </c>
      <c r="L157" s="5">
        <v>0</v>
      </c>
      <c r="M157" s="5" t="s">
        <v>31</v>
      </c>
      <c r="N157" s="5" t="s">
        <v>31</v>
      </c>
      <c r="O157" s="5" t="s">
        <v>31</v>
      </c>
      <c r="P157" s="5" t="s">
        <v>32</v>
      </c>
      <c r="Q157" s="5" t="s">
        <v>38</v>
      </c>
      <c r="R157" s="5" t="s">
        <v>34</v>
      </c>
      <c r="S157" s="5" t="s">
        <v>34</v>
      </c>
      <c r="T157" s="5" t="s">
        <v>32</v>
      </c>
      <c r="U157" s="5" t="s">
        <v>54</v>
      </c>
      <c r="V157" s="5" t="s">
        <v>32</v>
      </c>
      <c r="W157" s="5" t="s">
        <v>32</v>
      </c>
      <c r="X157" s="5" t="s">
        <v>32</v>
      </c>
      <c r="Y157" s="5" t="s">
        <v>32</v>
      </c>
      <c r="Z157" s="5" t="s">
        <v>32</v>
      </c>
      <c r="AA157" s="5" t="s">
        <v>32</v>
      </c>
    </row>
    <row r="158" spans="1:27" ht="15.75" hidden="1" customHeight="1" x14ac:dyDescent="0.2">
      <c r="A158" s="5">
        <v>57</v>
      </c>
      <c r="B158" s="5" t="s">
        <v>219</v>
      </c>
      <c r="C158" s="5" t="s">
        <v>28</v>
      </c>
      <c r="D158" s="5">
        <v>32</v>
      </c>
      <c r="E158" s="5" t="s">
        <v>159</v>
      </c>
      <c r="F158" s="5">
        <v>27</v>
      </c>
      <c r="G158" s="5">
        <v>2</v>
      </c>
      <c r="H158" s="5">
        <v>2</v>
      </c>
      <c r="I158" s="5">
        <v>1</v>
      </c>
      <c r="J158" s="5">
        <v>0</v>
      </c>
      <c r="K158" s="5">
        <v>1</v>
      </c>
      <c r="L158" s="5">
        <v>0</v>
      </c>
      <c r="M158" s="5" t="s">
        <v>31</v>
      </c>
      <c r="N158" s="5" t="s">
        <v>178</v>
      </c>
      <c r="O158" s="5" t="s">
        <v>31</v>
      </c>
      <c r="P158" s="5" t="s">
        <v>32</v>
      </c>
      <c r="Q158" s="5" t="s">
        <v>34</v>
      </c>
      <c r="R158" s="5" t="s">
        <v>178</v>
      </c>
      <c r="S158" s="5" t="s">
        <v>34</v>
      </c>
      <c r="T158" s="5" t="s">
        <v>32</v>
      </c>
      <c r="U158" s="5" t="s">
        <v>54</v>
      </c>
      <c r="V158" s="5" t="s">
        <v>32</v>
      </c>
      <c r="W158" s="5" t="s">
        <v>32</v>
      </c>
      <c r="X158" s="5" t="s">
        <v>32</v>
      </c>
      <c r="Y158" s="5" t="s">
        <v>32</v>
      </c>
      <c r="Z158" s="5" t="s">
        <v>32</v>
      </c>
      <c r="AA158" s="5" t="s">
        <v>32</v>
      </c>
    </row>
    <row r="159" spans="1:27" ht="15.75" hidden="1" customHeight="1" x14ac:dyDescent="0.2">
      <c r="A159" s="5">
        <v>58</v>
      </c>
      <c r="B159" s="5" t="s">
        <v>220</v>
      </c>
      <c r="C159" s="5" t="s">
        <v>28</v>
      </c>
      <c r="D159" s="5">
        <v>33</v>
      </c>
      <c r="E159" s="5" t="s">
        <v>159</v>
      </c>
      <c r="F159" s="5">
        <v>27</v>
      </c>
      <c r="G159" s="5">
        <v>2</v>
      </c>
      <c r="H159" s="5">
        <v>2</v>
      </c>
      <c r="I159" s="5">
        <v>1</v>
      </c>
      <c r="J159" s="5">
        <v>0</v>
      </c>
      <c r="K159" s="5">
        <v>1</v>
      </c>
      <c r="L159" s="5">
        <v>0</v>
      </c>
      <c r="M159" s="5" t="s">
        <v>31</v>
      </c>
      <c r="N159" s="5" t="s">
        <v>178</v>
      </c>
      <c r="O159" s="5" t="s">
        <v>31</v>
      </c>
      <c r="P159" s="5" t="s">
        <v>32</v>
      </c>
      <c r="Q159" s="5" t="s">
        <v>34</v>
      </c>
      <c r="R159" s="5" t="s">
        <v>178</v>
      </c>
      <c r="S159" s="5" t="s">
        <v>34</v>
      </c>
      <c r="T159" s="5" t="s">
        <v>32</v>
      </c>
      <c r="U159" s="5" t="s">
        <v>54</v>
      </c>
      <c r="V159" s="5" t="s">
        <v>32</v>
      </c>
      <c r="W159" s="5" t="s">
        <v>32</v>
      </c>
      <c r="X159" s="5" t="s">
        <v>32</v>
      </c>
      <c r="Y159" s="5" t="s">
        <v>32</v>
      </c>
      <c r="Z159" s="5" t="s">
        <v>32</v>
      </c>
      <c r="AA159" s="5" t="s">
        <v>32</v>
      </c>
    </row>
    <row r="160" spans="1:27" ht="15.75" customHeight="1" x14ac:dyDescent="0.2">
      <c r="A160" s="5">
        <v>59</v>
      </c>
      <c r="B160" s="5" t="s">
        <v>221</v>
      </c>
      <c r="C160" s="5" t="s">
        <v>28</v>
      </c>
      <c r="D160" s="5">
        <v>68</v>
      </c>
      <c r="E160" s="5" t="s">
        <v>159</v>
      </c>
      <c r="F160" s="5">
        <v>17</v>
      </c>
      <c r="G160" s="5">
        <v>3</v>
      </c>
      <c r="H160" s="5">
        <v>3</v>
      </c>
      <c r="I160" s="5">
        <v>1</v>
      </c>
      <c r="J160" s="5">
        <v>1</v>
      </c>
      <c r="K160" s="5">
        <v>1</v>
      </c>
      <c r="L160" s="5">
        <v>0</v>
      </c>
      <c r="M160" s="5" t="s">
        <v>31</v>
      </c>
      <c r="N160" s="5" t="s">
        <v>31</v>
      </c>
      <c r="O160" s="5" t="s">
        <v>31</v>
      </c>
      <c r="P160" s="5" t="s">
        <v>32</v>
      </c>
      <c r="Q160" s="5" t="s">
        <v>38</v>
      </c>
      <c r="R160" s="5" t="s">
        <v>38</v>
      </c>
      <c r="S160" s="5" t="s">
        <v>34</v>
      </c>
      <c r="T160" s="5" t="s">
        <v>32</v>
      </c>
      <c r="U160" s="5" t="s">
        <v>54</v>
      </c>
      <c r="V160" s="5" t="s">
        <v>32</v>
      </c>
      <c r="W160" s="5" t="s">
        <v>32</v>
      </c>
      <c r="X160" s="5" t="s">
        <v>32</v>
      </c>
      <c r="Y160" s="5" t="s">
        <v>32</v>
      </c>
      <c r="Z160" s="5" t="s">
        <v>32</v>
      </c>
      <c r="AA160" s="5" t="s">
        <v>32</v>
      </c>
    </row>
    <row r="161" spans="1:27" ht="15.75" hidden="1" customHeight="1" x14ac:dyDescent="0.2">
      <c r="A161" s="5">
        <v>60</v>
      </c>
      <c r="B161" s="5" t="s">
        <v>222</v>
      </c>
      <c r="C161" s="5" t="s">
        <v>28</v>
      </c>
      <c r="D161" s="5">
        <v>64</v>
      </c>
      <c r="E161" s="5" t="s">
        <v>159</v>
      </c>
      <c r="F161" s="5">
        <v>17</v>
      </c>
      <c r="G161" s="5">
        <v>3</v>
      </c>
      <c r="H161" s="5">
        <v>4</v>
      </c>
      <c r="I161" s="5">
        <v>2</v>
      </c>
      <c r="J161" s="5">
        <v>1</v>
      </c>
      <c r="K161" s="5">
        <v>1</v>
      </c>
      <c r="L161" s="5">
        <v>0</v>
      </c>
      <c r="M161" s="5" t="s">
        <v>30</v>
      </c>
      <c r="N161" s="5" t="s">
        <v>31</v>
      </c>
      <c r="O161" s="5" t="s">
        <v>31</v>
      </c>
      <c r="P161" s="5" t="s">
        <v>32</v>
      </c>
      <c r="Q161" s="5" t="s">
        <v>38</v>
      </c>
      <c r="R161" s="5" t="s">
        <v>34</v>
      </c>
      <c r="S161" s="5" t="s">
        <v>34</v>
      </c>
      <c r="T161" s="5" t="s">
        <v>32</v>
      </c>
      <c r="U161" s="5" t="s">
        <v>35</v>
      </c>
      <c r="V161" s="5" t="s">
        <v>32</v>
      </c>
      <c r="W161" s="5" t="s">
        <v>32</v>
      </c>
      <c r="X161" s="5" t="s">
        <v>32</v>
      </c>
      <c r="Y161" s="5" t="s">
        <v>32</v>
      </c>
      <c r="Z161" s="5" t="s">
        <v>32</v>
      </c>
      <c r="AA161" s="5" t="s">
        <v>32</v>
      </c>
    </row>
    <row r="162" spans="1:27" ht="15.75" hidden="1" customHeight="1" x14ac:dyDescent="0.2">
      <c r="A162" s="5">
        <v>61</v>
      </c>
      <c r="B162" s="5" t="s">
        <v>223</v>
      </c>
      <c r="C162" s="5" t="s">
        <v>28</v>
      </c>
      <c r="D162" s="5">
        <v>39</v>
      </c>
      <c r="E162" s="5" t="s">
        <v>159</v>
      </c>
      <c r="F162" s="5">
        <v>27</v>
      </c>
      <c r="G162" s="5">
        <v>3</v>
      </c>
      <c r="H162" s="5">
        <v>4</v>
      </c>
      <c r="I162" s="5">
        <v>2</v>
      </c>
      <c r="J162" s="5">
        <v>1</v>
      </c>
      <c r="K162" s="5">
        <v>1</v>
      </c>
      <c r="L162" s="5">
        <v>0</v>
      </c>
      <c r="M162" s="5" t="s">
        <v>61</v>
      </c>
      <c r="N162" s="5" t="s">
        <v>31</v>
      </c>
      <c r="O162" s="5" t="s">
        <v>31</v>
      </c>
      <c r="P162" s="5" t="s">
        <v>32</v>
      </c>
      <c r="Q162" s="5" t="s">
        <v>34</v>
      </c>
      <c r="R162" s="5" t="s">
        <v>34</v>
      </c>
      <c r="S162" s="5" t="s">
        <v>34</v>
      </c>
      <c r="T162" s="5" t="s">
        <v>32</v>
      </c>
      <c r="U162" s="5" t="s">
        <v>54</v>
      </c>
      <c r="V162" s="5" t="s">
        <v>32</v>
      </c>
      <c r="W162" s="5" t="s">
        <v>32</v>
      </c>
      <c r="X162" s="5" t="s">
        <v>32</v>
      </c>
      <c r="Y162" s="5" t="s">
        <v>32</v>
      </c>
      <c r="Z162" s="5" t="s">
        <v>32</v>
      </c>
      <c r="AA162" s="5" t="s">
        <v>32</v>
      </c>
    </row>
    <row r="163" spans="1:27" ht="15.75" hidden="1" customHeight="1" x14ac:dyDescent="0.2">
      <c r="A163" s="5">
        <v>62</v>
      </c>
      <c r="B163" s="5" t="s">
        <v>224</v>
      </c>
      <c r="C163" s="5" t="s">
        <v>163</v>
      </c>
      <c r="D163" s="5">
        <v>55</v>
      </c>
      <c r="E163" s="5" t="s">
        <v>159</v>
      </c>
      <c r="F163" s="5">
        <v>27</v>
      </c>
      <c r="G163" s="5">
        <v>3</v>
      </c>
      <c r="H163" s="5">
        <v>4</v>
      </c>
      <c r="I163" s="5">
        <v>2</v>
      </c>
      <c r="J163" s="5">
        <v>1</v>
      </c>
      <c r="K163" s="5">
        <v>1</v>
      </c>
      <c r="L163" s="5">
        <v>0</v>
      </c>
      <c r="M163" s="5" t="s">
        <v>30</v>
      </c>
      <c r="N163" s="5" t="s">
        <v>31</v>
      </c>
      <c r="O163" s="5" t="s">
        <v>31</v>
      </c>
      <c r="P163" s="5" t="s">
        <v>32</v>
      </c>
      <c r="Q163" s="5" t="s">
        <v>34</v>
      </c>
      <c r="R163" s="5" t="s">
        <v>34</v>
      </c>
      <c r="S163" s="5" t="s">
        <v>34</v>
      </c>
      <c r="T163" s="5" t="s">
        <v>32</v>
      </c>
      <c r="U163" s="5" t="s">
        <v>35</v>
      </c>
      <c r="V163" s="5" t="s">
        <v>32</v>
      </c>
      <c r="W163" s="5" t="s">
        <v>32</v>
      </c>
      <c r="X163" s="5" t="s">
        <v>32</v>
      </c>
      <c r="Y163" s="5" t="s">
        <v>32</v>
      </c>
      <c r="Z163" s="5" t="s">
        <v>32</v>
      </c>
      <c r="AA163" s="5" t="s">
        <v>32</v>
      </c>
    </row>
    <row r="164" spans="1:27" ht="15.75" hidden="1" customHeight="1" x14ac:dyDescent="0.2">
      <c r="A164" s="5">
        <v>63</v>
      </c>
      <c r="B164" s="5" t="s">
        <v>225</v>
      </c>
      <c r="C164" s="5" t="s">
        <v>28</v>
      </c>
      <c r="D164" s="5">
        <v>39</v>
      </c>
      <c r="E164" s="5" t="s">
        <v>159</v>
      </c>
      <c r="F164" s="5">
        <v>27</v>
      </c>
      <c r="G164" s="5">
        <v>3</v>
      </c>
      <c r="H164" s="5">
        <v>3</v>
      </c>
      <c r="I164" s="5">
        <v>1</v>
      </c>
      <c r="J164" s="5">
        <v>1</v>
      </c>
      <c r="K164" s="5">
        <v>1</v>
      </c>
      <c r="L164" s="5">
        <v>0</v>
      </c>
      <c r="M164" s="5" t="s">
        <v>31</v>
      </c>
      <c r="N164" s="5" t="s">
        <v>31</v>
      </c>
      <c r="O164" s="5" t="s">
        <v>31</v>
      </c>
      <c r="P164" s="5" t="s">
        <v>32</v>
      </c>
      <c r="Q164" s="5" t="s">
        <v>33</v>
      </c>
      <c r="R164" s="5" t="s">
        <v>34</v>
      </c>
      <c r="S164" s="5" t="s">
        <v>34</v>
      </c>
      <c r="T164" s="5" t="s">
        <v>32</v>
      </c>
      <c r="U164" s="5" t="s">
        <v>54</v>
      </c>
      <c r="V164" s="5" t="s">
        <v>32</v>
      </c>
      <c r="W164" s="5" t="s">
        <v>32</v>
      </c>
      <c r="X164" s="5" t="s">
        <v>32</v>
      </c>
      <c r="Y164" s="5" t="s">
        <v>32</v>
      </c>
      <c r="Z164" s="5" t="s">
        <v>32</v>
      </c>
      <c r="AA164" s="5" t="s">
        <v>32</v>
      </c>
    </row>
    <row r="165" spans="1:27" ht="15.75" hidden="1" customHeight="1" x14ac:dyDescent="0.2">
      <c r="A165" s="5">
        <v>64</v>
      </c>
      <c r="B165" s="5" t="s">
        <v>226</v>
      </c>
      <c r="C165" s="5" t="s">
        <v>28</v>
      </c>
      <c r="D165" s="5">
        <v>49</v>
      </c>
      <c r="E165" s="5" t="s">
        <v>159</v>
      </c>
      <c r="F165" s="5">
        <v>17</v>
      </c>
      <c r="G165" s="5">
        <v>2</v>
      </c>
      <c r="H165" s="5">
        <v>2</v>
      </c>
      <c r="I165" s="5">
        <v>1</v>
      </c>
      <c r="J165" s="5">
        <v>0</v>
      </c>
      <c r="K165" s="5">
        <v>1</v>
      </c>
      <c r="L165" s="5">
        <v>0</v>
      </c>
      <c r="M165" s="5" t="s">
        <v>31</v>
      </c>
      <c r="N165" s="5" t="s">
        <v>178</v>
      </c>
      <c r="O165" s="5" t="s">
        <v>31</v>
      </c>
      <c r="P165" s="5" t="s">
        <v>32</v>
      </c>
      <c r="Q165" s="5" t="s">
        <v>34</v>
      </c>
      <c r="R165" s="5" t="s">
        <v>178</v>
      </c>
      <c r="S165" s="5" t="s">
        <v>34</v>
      </c>
      <c r="T165" s="5" t="s">
        <v>32</v>
      </c>
      <c r="U165" s="5" t="s">
        <v>54</v>
      </c>
      <c r="V165" s="5" t="s">
        <v>32</v>
      </c>
      <c r="W165" s="5" t="s">
        <v>32</v>
      </c>
      <c r="X165" s="5" t="s">
        <v>32</v>
      </c>
      <c r="Y165" s="5" t="s">
        <v>32</v>
      </c>
      <c r="Z165" s="5" t="s">
        <v>32</v>
      </c>
      <c r="AA165" s="5" t="s">
        <v>32</v>
      </c>
    </row>
    <row r="166" spans="1:27" ht="15.75" hidden="1" customHeight="1" x14ac:dyDescent="0.2">
      <c r="A166" s="5">
        <v>65</v>
      </c>
      <c r="B166" s="5" t="s">
        <v>227</v>
      </c>
      <c r="C166" s="5" t="s">
        <v>28</v>
      </c>
      <c r="D166" s="5">
        <v>31</v>
      </c>
      <c r="E166" s="5" t="s">
        <v>159</v>
      </c>
      <c r="F166" s="5">
        <v>27</v>
      </c>
      <c r="G166" s="5">
        <v>3</v>
      </c>
      <c r="H166" s="5">
        <v>3</v>
      </c>
      <c r="I166" s="5">
        <v>1</v>
      </c>
      <c r="J166" s="5">
        <v>1</v>
      </c>
      <c r="K166" s="5">
        <v>1</v>
      </c>
      <c r="L166" s="5">
        <v>0</v>
      </c>
      <c r="M166" s="5" t="s">
        <v>31</v>
      </c>
      <c r="N166" s="5" t="s">
        <v>31</v>
      </c>
      <c r="O166" s="5" t="s">
        <v>31</v>
      </c>
      <c r="P166" s="5" t="s">
        <v>32</v>
      </c>
      <c r="Q166" s="5" t="s">
        <v>38</v>
      </c>
      <c r="R166" s="5" t="s">
        <v>228</v>
      </c>
      <c r="S166" s="5" t="s">
        <v>34</v>
      </c>
      <c r="T166" s="5" t="s">
        <v>32</v>
      </c>
      <c r="U166" s="5" t="s">
        <v>35</v>
      </c>
      <c r="V166" s="5" t="s">
        <v>32</v>
      </c>
      <c r="W166" s="5" t="s">
        <v>32</v>
      </c>
      <c r="X166" s="5" t="s">
        <v>32</v>
      </c>
      <c r="Y166" s="5" t="s">
        <v>32</v>
      </c>
      <c r="Z166" s="5" t="s">
        <v>32</v>
      </c>
      <c r="AA166" s="5" t="s">
        <v>32</v>
      </c>
    </row>
    <row r="167" spans="1:27" ht="15.75" hidden="1" customHeight="1" x14ac:dyDescent="0.2">
      <c r="A167" s="5">
        <v>66</v>
      </c>
      <c r="B167" s="5" t="s">
        <v>229</v>
      </c>
      <c r="C167" s="5" t="s">
        <v>28</v>
      </c>
      <c r="D167" s="5">
        <v>46</v>
      </c>
      <c r="E167" s="5" t="s">
        <v>159</v>
      </c>
      <c r="F167" s="5">
        <v>27</v>
      </c>
      <c r="G167" s="5">
        <v>3</v>
      </c>
      <c r="H167" s="5">
        <v>3</v>
      </c>
      <c r="I167" s="5">
        <v>1</v>
      </c>
      <c r="J167" s="5">
        <v>1</v>
      </c>
      <c r="K167" s="5">
        <v>1</v>
      </c>
      <c r="L167" s="5">
        <v>0</v>
      </c>
      <c r="M167" s="5" t="s">
        <v>31</v>
      </c>
      <c r="N167" s="5" t="s">
        <v>31</v>
      </c>
      <c r="O167" s="5" t="s">
        <v>31</v>
      </c>
      <c r="P167" s="5" t="s">
        <v>32</v>
      </c>
      <c r="Q167" s="5" t="s">
        <v>38</v>
      </c>
      <c r="R167" s="5" t="s">
        <v>34</v>
      </c>
      <c r="S167" s="5" t="s">
        <v>34</v>
      </c>
      <c r="T167" s="5" t="s">
        <v>32</v>
      </c>
      <c r="U167" s="5" t="s">
        <v>54</v>
      </c>
      <c r="V167" s="5" t="s">
        <v>32</v>
      </c>
      <c r="W167" s="5" t="s">
        <v>32</v>
      </c>
      <c r="X167" s="5" t="s">
        <v>32</v>
      </c>
      <c r="Y167" s="5" t="s">
        <v>32</v>
      </c>
      <c r="Z167" s="5" t="s">
        <v>32</v>
      </c>
      <c r="AA167" s="5" t="s">
        <v>32</v>
      </c>
    </row>
    <row r="168" spans="1:27" ht="15.75" hidden="1" customHeight="1" x14ac:dyDescent="0.2">
      <c r="A168" s="5">
        <v>67</v>
      </c>
      <c r="B168" s="5" t="s">
        <v>230</v>
      </c>
      <c r="C168" s="5" t="s">
        <v>28</v>
      </c>
      <c r="D168" s="5">
        <v>37</v>
      </c>
      <c r="E168" s="5" t="s">
        <v>159</v>
      </c>
      <c r="F168" s="5">
        <v>17</v>
      </c>
      <c r="G168" s="5">
        <v>3</v>
      </c>
      <c r="H168" s="5">
        <v>3</v>
      </c>
      <c r="I168" s="5">
        <v>1</v>
      </c>
      <c r="J168" s="5">
        <v>1</v>
      </c>
      <c r="K168" s="5">
        <v>1</v>
      </c>
      <c r="L168" s="5">
        <v>0</v>
      </c>
      <c r="M168" s="5" t="s">
        <v>31</v>
      </c>
      <c r="N168" s="5" t="s">
        <v>31</v>
      </c>
      <c r="O168" s="5" t="s">
        <v>31</v>
      </c>
      <c r="P168" s="5" t="s">
        <v>32</v>
      </c>
      <c r="Q168" s="5" t="s">
        <v>38</v>
      </c>
      <c r="R168" s="5" t="s">
        <v>34</v>
      </c>
      <c r="S168" s="5" t="s">
        <v>34</v>
      </c>
      <c r="T168" s="5" t="s">
        <v>32</v>
      </c>
      <c r="U168" s="5" t="s">
        <v>35</v>
      </c>
      <c r="V168" s="5" t="s">
        <v>32</v>
      </c>
      <c r="W168" s="5" t="s">
        <v>32</v>
      </c>
      <c r="X168" s="5" t="s">
        <v>32</v>
      </c>
      <c r="Y168" s="5" t="s">
        <v>32</v>
      </c>
      <c r="Z168" s="5" t="s">
        <v>32</v>
      </c>
      <c r="AA168" s="5" t="s">
        <v>32</v>
      </c>
    </row>
    <row r="169" spans="1:27" ht="15.75" hidden="1" customHeight="1" x14ac:dyDescent="0.2">
      <c r="A169" s="5">
        <v>68</v>
      </c>
      <c r="B169" s="5" t="s">
        <v>231</v>
      </c>
      <c r="C169" s="5" t="s">
        <v>28</v>
      </c>
      <c r="D169" s="5">
        <v>35</v>
      </c>
      <c r="E169" s="5" t="s">
        <v>159</v>
      </c>
      <c r="F169" s="5">
        <v>17</v>
      </c>
      <c r="G169" s="5">
        <v>3</v>
      </c>
      <c r="H169" s="5">
        <v>4</v>
      </c>
      <c r="I169" s="5">
        <v>2</v>
      </c>
      <c r="J169" s="5">
        <v>1</v>
      </c>
      <c r="K169" s="5">
        <v>1</v>
      </c>
      <c r="L169" s="5">
        <v>0</v>
      </c>
      <c r="M169" s="5" t="s">
        <v>61</v>
      </c>
      <c r="N169" s="5" t="s">
        <v>31</v>
      </c>
      <c r="O169" s="5" t="s">
        <v>31</v>
      </c>
      <c r="P169" s="5" t="s">
        <v>32</v>
      </c>
      <c r="Q169" s="5" t="s">
        <v>34</v>
      </c>
      <c r="R169" s="5" t="s">
        <v>34</v>
      </c>
      <c r="S169" s="5" t="s">
        <v>34</v>
      </c>
      <c r="T169" s="5" t="s">
        <v>32</v>
      </c>
      <c r="U169" s="5" t="s">
        <v>54</v>
      </c>
      <c r="V169" s="5" t="s">
        <v>32</v>
      </c>
      <c r="W169" s="5" t="s">
        <v>32</v>
      </c>
      <c r="X169" s="5" t="s">
        <v>32</v>
      </c>
      <c r="Y169" s="5" t="s">
        <v>32</v>
      </c>
      <c r="Z169" s="5" t="s">
        <v>32</v>
      </c>
      <c r="AA169" s="5" t="s">
        <v>32</v>
      </c>
    </row>
    <row r="170" spans="1:27" ht="15.75" hidden="1" customHeight="1" x14ac:dyDescent="0.2">
      <c r="A170" s="5">
        <v>69</v>
      </c>
      <c r="B170" s="5" t="s">
        <v>232</v>
      </c>
      <c r="C170" s="5" t="s">
        <v>163</v>
      </c>
      <c r="D170" s="5">
        <v>47</v>
      </c>
      <c r="E170" s="5" t="s">
        <v>159</v>
      </c>
      <c r="F170" s="5">
        <v>17</v>
      </c>
      <c r="G170" s="5">
        <v>3</v>
      </c>
      <c r="H170" s="5">
        <v>4</v>
      </c>
      <c r="I170" s="5">
        <v>2</v>
      </c>
      <c r="J170" s="5">
        <v>1</v>
      </c>
      <c r="K170" s="5">
        <v>1</v>
      </c>
      <c r="L170" s="5">
        <v>0</v>
      </c>
      <c r="M170" s="5" t="s">
        <v>30</v>
      </c>
      <c r="N170" s="5" t="s">
        <v>31</v>
      </c>
      <c r="O170" s="5" t="s">
        <v>31</v>
      </c>
      <c r="P170" s="5" t="s">
        <v>32</v>
      </c>
      <c r="Q170" s="5" t="s">
        <v>38</v>
      </c>
      <c r="R170" s="5" t="s">
        <v>34</v>
      </c>
      <c r="S170" s="5" t="s">
        <v>34</v>
      </c>
      <c r="T170" s="5" t="s">
        <v>32</v>
      </c>
      <c r="U170" s="5" t="s">
        <v>35</v>
      </c>
      <c r="V170" s="5" t="s">
        <v>32</v>
      </c>
      <c r="W170" s="5" t="s">
        <v>32</v>
      </c>
      <c r="X170" s="5" t="s">
        <v>32</v>
      </c>
      <c r="Y170" s="5" t="s">
        <v>32</v>
      </c>
      <c r="Z170" s="5" t="s">
        <v>32</v>
      </c>
      <c r="AA170" s="5" t="s">
        <v>32</v>
      </c>
    </row>
    <row r="171" spans="1:27" ht="15.75" hidden="1" customHeight="1" x14ac:dyDescent="0.2">
      <c r="A171" s="5">
        <v>70</v>
      </c>
      <c r="B171" s="5" t="s">
        <v>233</v>
      </c>
      <c r="C171" s="5" t="s">
        <v>163</v>
      </c>
      <c r="D171" s="5">
        <v>34</v>
      </c>
      <c r="E171" s="5" t="s">
        <v>159</v>
      </c>
      <c r="F171" s="5">
        <v>27</v>
      </c>
      <c r="G171" s="5">
        <v>3</v>
      </c>
      <c r="H171" s="5">
        <v>3</v>
      </c>
      <c r="I171" s="5">
        <v>1</v>
      </c>
      <c r="J171" s="5">
        <v>1</v>
      </c>
      <c r="K171" s="5">
        <v>1</v>
      </c>
      <c r="L171" s="5">
        <v>0</v>
      </c>
      <c r="M171" s="5" t="s">
        <v>31</v>
      </c>
      <c r="N171" s="5" t="s">
        <v>31</v>
      </c>
      <c r="O171" s="5" t="s">
        <v>31</v>
      </c>
      <c r="P171" s="5" t="s">
        <v>32</v>
      </c>
      <c r="Q171" s="5" t="s">
        <v>38</v>
      </c>
      <c r="R171" s="5" t="s">
        <v>34</v>
      </c>
      <c r="S171" s="5" t="s">
        <v>34</v>
      </c>
      <c r="T171" s="5" t="s">
        <v>32</v>
      </c>
      <c r="U171" s="5" t="s">
        <v>35</v>
      </c>
      <c r="V171" s="5" t="s">
        <v>32</v>
      </c>
      <c r="W171" s="5" t="s">
        <v>32</v>
      </c>
      <c r="X171" s="5" t="s">
        <v>32</v>
      </c>
      <c r="Y171" s="5" t="s">
        <v>32</v>
      </c>
      <c r="Z171" s="5" t="s">
        <v>32</v>
      </c>
      <c r="AA171" s="5" t="s">
        <v>32</v>
      </c>
    </row>
    <row r="172" spans="1:27" ht="15.75" hidden="1" customHeight="1" x14ac:dyDescent="0.2">
      <c r="A172" s="5">
        <v>71</v>
      </c>
      <c r="B172" s="5" t="s">
        <v>234</v>
      </c>
      <c r="C172" s="5" t="s">
        <v>28</v>
      </c>
      <c r="D172" s="5">
        <v>27</v>
      </c>
      <c r="E172" s="5" t="s">
        <v>159</v>
      </c>
      <c r="F172" s="5">
        <v>17</v>
      </c>
      <c r="G172" s="5">
        <v>3</v>
      </c>
      <c r="H172" s="5">
        <v>4</v>
      </c>
      <c r="I172" s="5">
        <v>2</v>
      </c>
      <c r="J172" s="5">
        <v>1</v>
      </c>
      <c r="K172" s="5">
        <v>1</v>
      </c>
      <c r="L172" s="5">
        <v>0</v>
      </c>
      <c r="M172" s="5" t="s">
        <v>61</v>
      </c>
      <c r="N172" s="5" t="s">
        <v>31</v>
      </c>
      <c r="O172" s="5" t="s">
        <v>31</v>
      </c>
      <c r="P172" s="5" t="s">
        <v>32</v>
      </c>
      <c r="Q172" s="5" t="s">
        <v>34</v>
      </c>
      <c r="R172" s="5" t="s">
        <v>34</v>
      </c>
      <c r="S172" s="5" t="s">
        <v>34</v>
      </c>
      <c r="T172" s="5" t="s">
        <v>32</v>
      </c>
      <c r="U172" s="5" t="s">
        <v>35</v>
      </c>
      <c r="V172" s="5" t="s">
        <v>32</v>
      </c>
      <c r="W172" s="5" t="s">
        <v>32</v>
      </c>
      <c r="X172" s="5" t="s">
        <v>32</v>
      </c>
      <c r="Y172" s="5" t="s">
        <v>32</v>
      </c>
      <c r="Z172" s="5" t="s">
        <v>32</v>
      </c>
      <c r="AA172" s="5" t="s">
        <v>32</v>
      </c>
    </row>
    <row r="173" spans="1:27" ht="15.75" hidden="1" customHeight="1" x14ac:dyDescent="0.2">
      <c r="A173" s="5">
        <v>72</v>
      </c>
      <c r="B173" s="5" t="s">
        <v>235</v>
      </c>
      <c r="C173" s="5" t="s">
        <v>28</v>
      </c>
      <c r="D173" s="5">
        <v>34</v>
      </c>
      <c r="E173" s="5" t="s">
        <v>159</v>
      </c>
      <c r="F173" s="5">
        <v>27</v>
      </c>
      <c r="G173" s="5">
        <v>1</v>
      </c>
      <c r="H173" s="5">
        <v>2</v>
      </c>
      <c r="I173" s="5">
        <v>2</v>
      </c>
      <c r="J173" s="5">
        <v>0</v>
      </c>
      <c r="K173" s="5">
        <v>0</v>
      </c>
      <c r="L173" s="5">
        <v>0</v>
      </c>
      <c r="M173" s="5" t="s">
        <v>47</v>
      </c>
      <c r="N173" s="5" t="s">
        <v>178</v>
      </c>
      <c r="O173" s="5" t="s">
        <v>178</v>
      </c>
      <c r="P173" s="5" t="s">
        <v>32</v>
      </c>
      <c r="Q173" s="5" t="s">
        <v>34</v>
      </c>
      <c r="R173" s="5" t="s">
        <v>178</v>
      </c>
      <c r="S173" s="5" t="s">
        <v>178</v>
      </c>
      <c r="T173" s="5" t="s">
        <v>32</v>
      </c>
      <c r="U173" s="5" t="s">
        <v>236</v>
      </c>
      <c r="V173" s="5" t="s">
        <v>32</v>
      </c>
      <c r="W173" s="5" t="s">
        <v>32</v>
      </c>
      <c r="X173" s="5" t="s">
        <v>32</v>
      </c>
      <c r="Y173" s="5" t="s">
        <v>32</v>
      </c>
      <c r="Z173" s="5" t="s">
        <v>32</v>
      </c>
      <c r="AA173" s="5" t="s">
        <v>32</v>
      </c>
    </row>
    <row r="174" spans="1:27" ht="15.75" hidden="1" customHeight="1" x14ac:dyDescent="0.2">
      <c r="A174" s="5">
        <v>73</v>
      </c>
      <c r="B174" s="5" t="s">
        <v>237</v>
      </c>
      <c r="C174" s="5" t="s">
        <v>163</v>
      </c>
      <c r="D174" s="5">
        <v>52</v>
      </c>
      <c r="E174" s="5" t="s">
        <v>159</v>
      </c>
      <c r="F174" s="5">
        <v>27</v>
      </c>
      <c r="G174" s="5">
        <v>3</v>
      </c>
      <c r="H174" s="5">
        <v>3</v>
      </c>
      <c r="I174" s="5">
        <v>1</v>
      </c>
      <c r="J174" s="5">
        <v>1</v>
      </c>
      <c r="K174" s="5">
        <v>1</v>
      </c>
      <c r="L174" s="5">
        <v>0</v>
      </c>
      <c r="M174" s="5" t="s">
        <v>31</v>
      </c>
      <c r="N174" s="5" t="s">
        <v>31</v>
      </c>
      <c r="O174" s="5" t="s">
        <v>31</v>
      </c>
      <c r="P174" s="5" t="s">
        <v>32</v>
      </c>
      <c r="Q174" s="5" t="s">
        <v>38</v>
      </c>
      <c r="R174" s="5" t="s">
        <v>34</v>
      </c>
      <c r="S174" s="5" t="s">
        <v>34</v>
      </c>
      <c r="T174" s="5" t="s">
        <v>32</v>
      </c>
      <c r="U174" s="5" t="s">
        <v>54</v>
      </c>
      <c r="V174" s="5" t="s">
        <v>32</v>
      </c>
      <c r="W174" s="5" t="s">
        <v>32</v>
      </c>
      <c r="X174" s="5" t="s">
        <v>32</v>
      </c>
      <c r="Y174" s="5" t="s">
        <v>32</v>
      </c>
      <c r="Z174" s="5" t="s">
        <v>32</v>
      </c>
      <c r="AA174" s="5" t="s">
        <v>32</v>
      </c>
    </row>
    <row r="175" spans="1:27" ht="15.75" hidden="1" customHeight="1" x14ac:dyDescent="0.2">
      <c r="A175" s="5">
        <v>74</v>
      </c>
      <c r="B175" s="5" t="s">
        <v>238</v>
      </c>
      <c r="C175" s="5" t="s">
        <v>163</v>
      </c>
      <c r="D175" s="5">
        <v>40</v>
      </c>
      <c r="E175" s="5" t="s">
        <v>159</v>
      </c>
      <c r="F175" s="5">
        <v>17</v>
      </c>
      <c r="G175" s="5">
        <v>3</v>
      </c>
      <c r="H175" s="5">
        <v>3</v>
      </c>
      <c r="I175" s="5">
        <v>1</v>
      </c>
      <c r="J175" s="5">
        <v>1</v>
      </c>
      <c r="K175" s="5">
        <v>1</v>
      </c>
      <c r="L175" s="5">
        <v>0</v>
      </c>
      <c r="M175" s="5" t="s">
        <v>31</v>
      </c>
      <c r="N175" s="5" t="s">
        <v>31</v>
      </c>
      <c r="O175" s="5" t="s">
        <v>31</v>
      </c>
      <c r="P175" s="5" t="s">
        <v>32</v>
      </c>
      <c r="Q175" s="5" t="s">
        <v>34</v>
      </c>
      <c r="R175" s="5" t="s">
        <v>34</v>
      </c>
      <c r="S175" s="5" t="s">
        <v>34</v>
      </c>
      <c r="T175" s="5" t="s">
        <v>32</v>
      </c>
      <c r="U175" s="5" t="s">
        <v>54</v>
      </c>
      <c r="V175" s="5" t="s">
        <v>32</v>
      </c>
      <c r="W175" s="5" t="s">
        <v>32</v>
      </c>
      <c r="X175" s="5" t="s">
        <v>32</v>
      </c>
      <c r="Y175" s="5" t="s">
        <v>32</v>
      </c>
      <c r="Z175" s="5" t="s">
        <v>32</v>
      </c>
      <c r="AA175" s="5" t="s">
        <v>32</v>
      </c>
    </row>
    <row r="176" spans="1:27" ht="15.75" customHeight="1" x14ac:dyDescent="0.2">
      <c r="A176" s="5">
        <v>75</v>
      </c>
      <c r="B176" s="5" t="s">
        <v>239</v>
      </c>
      <c r="C176" s="5" t="s">
        <v>163</v>
      </c>
      <c r="D176" s="5">
        <v>50</v>
      </c>
      <c r="E176" s="5" t="s">
        <v>159</v>
      </c>
      <c r="F176" s="5">
        <v>17</v>
      </c>
      <c r="G176" s="5">
        <v>3</v>
      </c>
      <c r="H176" s="5">
        <v>4</v>
      </c>
      <c r="I176" s="5">
        <v>2</v>
      </c>
      <c r="J176" s="5">
        <v>1</v>
      </c>
      <c r="K176" s="5">
        <v>1</v>
      </c>
      <c r="L176" s="5">
        <v>0</v>
      </c>
      <c r="M176" s="5" t="s">
        <v>47</v>
      </c>
      <c r="N176" s="5" t="s">
        <v>31</v>
      </c>
      <c r="O176" s="5" t="s">
        <v>31</v>
      </c>
      <c r="P176" s="5" t="s">
        <v>32</v>
      </c>
      <c r="Q176" s="5" t="s">
        <v>38</v>
      </c>
      <c r="R176" s="5" t="s">
        <v>38</v>
      </c>
      <c r="S176" s="5" t="s">
        <v>34</v>
      </c>
      <c r="T176" s="5" t="s">
        <v>32</v>
      </c>
      <c r="U176" s="5" t="s">
        <v>35</v>
      </c>
      <c r="V176" s="5" t="s">
        <v>32</v>
      </c>
      <c r="W176" s="5" t="s">
        <v>32</v>
      </c>
      <c r="X176" s="5" t="s">
        <v>32</v>
      </c>
      <c r="Y176" s="5" t="s">
        <v>32</v>
      </c>
      <c r="Z176" s="5" t="s">
        <v>32</v>
      </c>
      <c r="AA176" s="5" t="s">
        <v>32</v>
      </c>
    </row>
    <row r="177" spans="1:27" ht="15.75" hidden="1" customHeight="1" x14ac:dyDescent="0.2">
      <c r="A177" s="5">
        <v>76</v>
      </c>
      <c r="B177" s="5" t="s">
        <v>240</v>
      </c>
      <c r="C177" s="5" t="s">
        <v>163</v>
      </c>
      <c r="D177" s="5">
        <v>53</v>
      </c>
      <c r="E177" s="5" t="s">
        <v>159</v>
      </c>
      <c r="F177" s="5">
        <v>17</v>
      </c>
      <c r="G177" s="5">
        <v>3</v>
      </c>
      <c r="H177" s="5">
        <v>3</v>
      </c>
      <c r="I177" s="5">
        <v>1</v>
      </c>
      <c r="J177" s="5">
        <v>1</v>
      </c>
      <c r="K177" s="5">
        <v>1</v>
      </c>
      <c r="L177" s="5">
        <v>0</v>
      </c>
      <c r="M177" s="5" t="s">
        <v>31</v>
      </c>
      <c r="N177" s="5" t="s">
        <v>31</v>
      </c>
      <c r="O177" s="5" t="s">
        <v>31</v>
      </c>
      <c r="P177" s="5" t="s">
        <v>32</v>
      </c>
      <c r="Q177" s="5" t="s">
        <v>38</v>
      </c>
      <c r="R177" s="5" t="s">
        <v>34</v>
      </c>
      <c r="S177" s="5" t="s">
        <v>34</v>
      </c>
      <c r="T177" s="5" t="s">
        <v>32</v>
      </c>
      <c r="U177" s="5" t="s">
        <v>35</v>
      </c>
      <c r="V177" s="5" t="s">
        <v>32</v>
      </c>
      <c r="W177" s="5" t="s">
        <v>32</v>
      </c>
      <c r="X177" s="5" t="s">
        <v>32</v>
      </c>
      <c r="Y177" s="5" t="s">
        <v>32</v>
      </c>
      <c r="Z177" s="5" t="s">
        <v>32</v>
      </c>
      <c r="AA177" s="5" t="s">
        <v>32</v>
      </c>
    </row>
    <row r="178" spans="1:27" ht="15.75" hidden="1" customHeight="1" x14ac:dyDescent="0.2">
      <c r="A178" s="5">
        <v>77</v>
      </c>
      <c r="B178" s="5" t="s">
        <v>241</v>
      </c>
      <c r="C178" s="5" t="s">
        <v>28</v>
      </c>
      <c r="D178" s="5">
        <v>42</v>
      </c>
      <c r="E178" s="5" t="s">
        <v>159</v>
      </c>
      <c r="F178" s="5">
        <v>27</v>
      </c>
      <c r="G178" s="5">
        <v>3</v>
      </c>
      <c r="H178" s="5">
        <v>3</v>
      </c>
      <c r="I178" s="5">
        <v>1</v>
      </c>
      <c r="J178" s="5">
        <v>1</v>
      </c>
      <c r="K178" s="5">
        <v>1</v>
      </c>
      <c r="L178" s="5">
        <v>0</v>
      </c>
      <c r="M178" s="5" t="s">
        <v>31</v>
      </c>
      <c r="N178" s="5" t="s">
        <v>31</v>
      </c>
      <c r="O178" s="5" t="s">
        <v>31</v>
      </c>
      <c r="P178" s="5" t="s">
        <v>32</v>
      </c>
      <c r="Q178" s="5" t="s">
        <v>38</v>
      </c>
      <c r="R178" s="5" t="s">
        <v>34</v>
      </c>
      <c r="S178" s="5" t="s">
        <v>34</v>
      </c>
      <c r="T178" s="5" t="s">
        <v>32</v>
      </c>
      <c r="U178" s="5" t="s">
        <v>54</v>
      </c>
      <c r="V178" s="5" t="s">
        <v>32</v>
      </c>
      <c r="W178" s="5" t="s">
        <v>32</v>
      </c>
      <c r="X178" s="5" t="s">
        <v>32</v>
      </c>
      <c r="Y178" s="5" t="s">
        <v>32</v>
      </c>
      <c r="Z178" s="5" t="s">
        <v>32</v>
      </c>
      <c r="AA178" s="5" t="s">
        <v>32</v>
      </c>
    </row>
    <row r="179" spans="1:27" ht="15.75" customHeight="1" x14ac:dyDescent="0.2">
      <c r="A179" s="5">
        <v>78</v>
      </c>
      <c r="B179" s="5" t="s">
        <v>242</v>
      </c>
      <c r="C179" s="5" t="s">
        <v>28</v>
      </c>
      <c r="D179" s="5">
        <v>41</v>
      </c>
      <c r="E179" s="5" t="s">
        <v>159</v>
      </c>
      <c r="F179" s="5">
        <v>17</v>
      </c>
      <c r="G179" s="5">
        <v>3</v>
      </c>
      <c r="H179" s="5">
        <v>4</v>
      </c>
      <c r="I179" s="5">
        <v>2</v>
      </c>
      <c r="J179" s="5">
        <v>1</v>
      </c>
      <c r="K179" s="5">
        <v>1</v>
      </c>
      <c r="L179" s="5">
        <v>0</v>
      </c>
      <c r="M179" s="5" t="s">
        <v>30</v>
      </c>
      <c r="N179" s="5" t="s">
        <v>31</v>
      </c>
      <c r="O179" s="5" t="s">
        <v>31</v>
      </c>
      <c r="P179" s="5" t="s">
        <v>32</v>
      </c>
      <c r="Q179" s="5" t="s">
        <v>38</v>
      </c>
      <c r="R179" s="5" t="s">
        <v>38</v>
      </c>
      <c r="S179" s="5" t="s">
        <v>34</v>
      </c>
      <c r="T179" s="5" t="s">
        <v>32</v>
      </c>
      <c r="U179" s="5" t="s">
        <v>35</v>
      </c>
      <c r="V179" s="5" t="s">
        <v>32</v>
      </c>
      <c r="W179" s="5" t="s">
        <v>32</v>
      </c>
      <c r="X179" s="5" t="s">
        <v>32</v>
      </c>
      <c r="Y179" s="5" t="s">
        <v>32</v>
      </c>
      <c r="Z179" s="5" t="s">
        <v>32</v>
      </c>
      <c r="AA179" s="5" t="s">
        <v>32</v>
      </c>
    </row>
    <row r="180" spans="1:27" ht="15.75" hidden="1" customHeight="1" x14ac:dyDescent="0.2">
      <c r="A180" s="5">
        <v>79</v>
      </c>
      <c r="B180" s="5" t="s">
        <v>243</v>
      </c>
      <c r="C180" s="5" t="s">
        <v>28</v>
      </c>
      <c r="D180" s="5">
        <v>36</v>
      </c>
      <c r="E180" s="5" t="s">
        <v>159</v>
      </c>
      <c r="F180" s="5">
        <v>17</v>
      </c>
      <c r="G180" s="5">
        <v>3</v>
      </c>
      <c r="H180" s="5">
        <v>3</v>
      </c>
      <c r="I180" s="5">
        <v>1</v>
      </c>
      <c r="J180" s="5">
        <v>1</v>
      </c>
      <c r="K180" s="5">
        <v>1</v>
      </c>
      <c r="L180" s="5">
        <v>0</v>
      </c>
      <c r="M180" s="5" t="s">
        <v>31</v>
      </c>
      <c r="N180" s="5" t="s">
        <v>31</v>
      </c>
      <c r="O180" s="5" t="s">
        <v>31</v>
      </c>
      <c r="P180" s="5" t="s">
        <v>32</v>
      </c>
      <c r="Q180" s="5" t="s">
        <v>38</v>
      </c>
      <c r="R180" s="5" t="s">
        <v>34</v>
      </c>
      <c r="S180" s="5" t="s">
        <v>34</v>
      </c>
      <c r="T180" s="5" t="s">
        <v>32</v>
      </c>
      <c r="U180" s="5" t="s">
        <v>35</v>
      </c>
      <c r="V180" s="5" t="s">
        <v>32</v>
      </c>
      <c r="W180" s="5" t="s">
        <v>32</v>
      </c>
      <c r="X180" s="5" t="s">
        <v>32</v>
      </c>
      <c r="Y180" s="5" t="s">
        <v>32</v>
      </c>
      <c r="Z180" s="5" t="s">
        <v>32</v>
      </c>
      <c r="AA180" s="5" t="s">
        <v>32</v>
      </c>
    </row>
    <row r="181" spans="1:27" ht="15.75" hidden="1" customHeight="1" x14ac:dyDescent="0.2">
      <c r="A181" s="5">
        <v>80</v>
      </c>
      <c r="B181" s="5" t="s">
        <v>244</v>
      </c>
      <c r="C181" s="5" t="s">
        <v>28</v>
      </c>
      <c r="D181" s="5">
        <v>46</v>
      </c>
      <c r="E181" s="5" t="s">
        <v>159</v>
      </c>
      <c r="F181" s="5">
        <v>17</v>
      </c>
      <c r="G181" s="5">
        <v>3</v>
      </c>
      <c r="H181" s="5">
        <v>3</v>
      </c>
      <c r="I181" s="5">
        <v>1</v>
      </c>
      <c r="J181" s="5">
        <v>1</v>
      </c>
      <c r="K181" s="5">
        <v>1</v>
      </c>
      <c r="L181" s="5">
        <v>0</v>
      </c>
      <c r="M181" s="5" t="s">
        <v>31</v>
      </c>
      <c r="N181" s="5" t="s">
        <v>31</v>
      </c>
      <c r="O181" s="5" t="s">
        <v>31</v>
      </c>
      <c r="P181" s="5" t="s">
        <v>32</v>
      </c>
      <c r="Q181" s="5" t="s">
        <v>38</v>
      </c>
      <c r="R181" s="5" t="s">
        <v>34</v>
      </c>
      <c r="S181" s="5" t="s">
        <v>34</v>
      </c>
      <c r="T181" s="5" t="s">
        <v>32</v>
      </c>
      <c r="U181" s="5" t="s">
        <v>35</v>
      </c>
      <c r="V181" s="5" t="s">
        <v>32</v>
      </c>
      <c r="W181" s="5" t="s">
        <v>32</v>
      </c>
      <c r="X181" s="5" t="s">
        <v>32</v>
      </c>
      <c r="Y181" s="5" t="s">
        <v>32</v>
      </c>
      <c r="Z181" s="5" t="s">
        <v>32</v>
      </c>
      <c r="AA181" s="5" t="s">
        <v>32</v>
      </c>
    </row>
    <row r="182" spans="1:27" ht="15.75" hidden="1" customHeight="1" x14ac:dyDescent="0.2">
      <c r="A182" s="5">
        <v>81</v>
      </c>
      <c r="B182" s="5" t="s">
        <v>245</v>
      </c>
      <c r="C182" s="5" t="s">
        <v>163</v>
      </c>
      <c r="D182" s="5">
        <v>58</v>
      </c>
      <c r="E182" s="5" t="s">
        <v>159</v>
      </c>
      <c r="F182" s="5">
        <v>27</v>
      </c>
      <c r="G182" s="5">
        <v>3</v>
      </c>
      <c r="H182" s="5">
        <v>3</v>
      </c>
      <c r="I182" s="5">
        <v>1</v>
      </c>
      <c r="J182" s="5">
        <v>1</v>
      </c>
      <c r="K182" s="5">
        <v>1</v>
      </c>
      <c r="L182" s="5">
        <v>0</v>
      </c>
      <c r="M182" s="5" t="s">
        <v>31</v>
      </c>
      <c r="N182" s="5" t="s">
        <v>31</v>
      </c>
      <c r="O182" s="5" t="s">
        <v>31</v>
      </c>
      <c r="P182" s="5" t="s">
        <v>32</v>
      </c>
      <c r="Q182" s="5" t="s">
        <v>34</v>
      </c>
      <c r="R182" s="5" t="s">
        <v>34</v>
      </c>
      <c r="S182" s="5" t="s">
        <v>34</v>
      </c>
      <c r="T182" s="5" t="s">
        <v>32</v>
      </c>
      <c r="U182" s="5" t="s">
        <v>54</v>
      </c>
      <c r="V182" s="5" t="s">
        <v>32</v>
      </c>
      <c r="W182" s="5" t="s">
        <v>32</v>
      </c>
      <c r="X182" s="5" t="s">
        <v>32</v>
      </c>
      <c r="Y182" s="5" t="s">
        <v>32</v>
      </c>
      <c r="Z182" s="5" t="s">
        <v>32</v>
      </c>
      <c r="AA182" s="5" t="s">
        <v>32</v>
      </c>
    </row>
    <row r="183" spans="1:27" ht="15.75" customHeight="1" x14ac:dyDescent="0.2">
      <c r="A183" s="5">
        <v>82</v>
      </c>
      <c r="B183" s="5" t="s">
        <v>246</v>
      </c>
      <c r="C183" s="5" t="s">
        <v>28</v>
      </c>
      <c r="D183" s="5">
        <v>52</v>
      </c>
      <c r="E183" s="5" t="s">
        <v>159</v>
      </c>
      <c r="F183" s="5">
        <v>27</v>
      </c>
      <c r="G183" s="5">
        <v>3</v>
      </c>
      <c r="H183" s="5">
        <v>4</v>
      </c>
      <c r="I183" s="5">
        <v>2</v>
      </c>
      <c r="J183" s="5">
        <v>1</v>
      </c>
      <c r="K183" s="5">
        <v>1</v>
      </c>
      <c r="L183" s="5">
        <v>0</v>
      </c>
      <c r="M183" s="5" t="s">
        <v>61</v>
      </c>
      <c r="N183" s="5" t="s">
        <v>31</v>
      </c>
      <c r="O183" s="5" t="s">
        <v>31</v>
      </c>
      <c r="P183" s="5" t="s">
        <v>32</v>
      </c>
      <c r="Q183" s="5" t="s">
        <v>38</v>
      </c>
      <c r="R183" s="5" t="s">
        <v>38</v>
      </c>
      <c r="S183" s="5" t="s">
        <v>34</v>
      </c>
      <c r="T183" s="5" t="s">
        <v>32</v>
      </c>
      <c r="U183" s="5" t="s">
        <v>35</v>
      </c>
      <c r="V183" s="5" t="s">
        <v>32</v>
      </c>
      <c r="W183" s="5" t="s">
        <v>32</v>
      </c>
      <c r="X183" s="5" t="s">
        <v>32</v>
      </c>
      <c r="Y183" s="5" t="s">
        <v>32</v>
      </c>
      <c r="Z183" s="5" t="s">
        <v>32</v>
      </c>
      <c r="AA183" s="5" t="s">
        <v>32</v>
      </c>
    </row>
    <row r="184" spans="1:27" ht="15.75" customHeight="1" x14ac:dyDescent="0.2">
      <c r="A184" s="5">
        <v>83</v>
      </c>
      <c r="B184" s="5" t="s">
        <v>247</v>
      </c>
      <c r="C184" s="5" t="s">
        <v>28</v>
      </c>
      <c r="D184" s="5">
        <v>35</v>
      </c>
      <c r="E184" s="5" t="s">
        <v>159</v>
      </c>
      <c r="F184" s="5">
        <v>17</v>
      </c>
      <c r="G184" s="5">
        <v>3</v>
      </c>
      <c r="H184" s="5">
        <v>3</v>
      </c>
      <c r="I184" s="5">
        <v>1</v>
      </c>
      <c r="J184" s="5">
        <v>1</v>
      </c>
      <c r="K184" s="5">
        <v>1</v>
      </c>
      <c r="L184" s="5">
        <v>0</v>
      </c>
      <c r="M184" s="5" t="s">
        <v>31</v>
      </c>
      <c r="N184" s="5" t="s">
        <v>31</v>
      </c>
      <c r="O184" s="5" t="s">
        <v>31</v>
      </c>
      <c r="P184" s="5" t="s">
        <v>32</v>
      </c>
      <c r="Q184" s="5" t="s">
        <v>38</v>
      </c>
      <c r="R184" s="5" t="s">
        <v>38</v>
      </c>
      <c r="S184" s="5" t="s">
        <v>34</v>
      </c>
      <c r="T184" s="5" t="s">
        <v>32</v>
      </c>
      <c r="U184" s="5" t="s">
        <v>35</v>
      </c>
      <c r="V184" s="5" t="s">
        <v>32</v>
      </c>
      <c r="W184" s="5" t="s">
        <v>32</v>
      </c>
      <c r="X184" s="5" t="s">
        <v>32</v>
      </c>
      <c r="Y184" s="5" t="s">
        <v>32</v>
      </c>
      <c r="Z184" s="5" t="s">
        <v>32</v>
      </c>
      <c r="AA184" s="5" t="s">
        <v>32</v>
      </c>
    </row>
    <row r="185" spans="1:27" ht="15.75" hidden="1" customHeight="1" x14ac:dyDescent="0.2">
      <c r="A185" s="5">
        <v>84</v>
      </c>
      <c r="B185" s="5" t="s">
        <v>248</v>
      </c>
      <c r="C185" s="5" t="s">
        <v>163</v>
      </c>
      <c r="D185" s="5">
        <v>44</v>
      </c>
      <c r="E185" s="5" t="s">
        <v>159</v>
      </c>
      <c r="F185" s="5">
        <v>17</v>
      </c>
      <c r="G185" s="5">
        <v>2</v>
      </c>
      <c r="H185" s="5">
        <v>2</v>
      </c>
      <c r="I185" s="5">
        <v>1</v>
      </c>
      <c r="J185" s="5">
        <v>0</v>
      </c>
      <c r="K185" s="5">
        <v>1</v>
      </c>
      <c r="L185" s="5">
        <v>0</v>
      </c>
      <c r="M185" s="5" t="s">
        <v>31</v>
      </c>
      <c r="N185" s="5" t="s">
        <v>178</v>
      </c>
      <c r="O185" s="5" t="s">
        <v>31</v>
      </c>
      <c r="P185" s="5" t="s">
        <v>32</v>
      </c>
      <c r="Q185" s="5" t="s">
        <v>34</v>
      </c>
      <c r="R185" s="5" t="s">
        <v>178</v>
      </c>
      <c r="S185" s="5" t="s">
        <v>34</v>
      </c>
      <c r="T185" s="5" t="s">
        <v>32</v>
      </c>
      <c r="U185" s="5" t="s">
        <v>54</v>
      </c>
      <c r="V185" s="5" t="s">
        <v>32</v>
      </c>
      <c r="W185" s="5" t="s">
        <v>32</v>
      </c>
      <c r="X185" s="5" t="s">
        <v>32</v>
      </c>
      <c r="Y185" s="5" t="s">
        <v>32</v>
      </c>
      <c r="Z185" s="5" t="s">
        <v>32</v>
      </c>
      <c r="AA185" s="5" t="s">
        <v>32</v>
      </c>
    </row>
    <row r="186" spans="1:27" ht="15.75" hidden="1" customHeight="1" x14ac:dyDescent="0.2">
      <c r="A186" s="5">
        <v>85</v>
      </c>
      <c r="B186" s="5" t="s">
        <v>249</v>
      </c>
      <c r="C186" s="5" t="s">
        <v>163</v>
      </c>
      <c r="D186" s="5">
        <v>43</v>
      </c>
      <c r="E186" s="5" t="s">
        <v>159</v>
      </c>
      <c r="F186" s="5">
        <v>27</v>
      </c>
      <c r="G186" s="5">
        <v>3</v>
      </c>
      <c r="H186" s="5">
        <v>4</v>
      </c>
      <c r="I186" s="5">
        <v>2</v>
      </c>
      <c r="J186" s="5">
        <v>1</v>
      </c>
      <c r="K186" s="5">
        <v>1</v>
      </c>
      <c r="L186" s="5">
        <v>0</v>
      </c>
      <c r="M186" s="5" t="s">
        <v>61</v>
      </c>
      <c r="N186" s="5" t="s">
        <v>31</v>
      </c>
      <c r="O186" s="5" t="s">
        <v>31</v>
      </c>
      <c r="P186" s="5" t="s">
        <v>32</v>
      </c>
      <c r="Q186" s="5" t="s">
        <v>33</v>
      </c>
      <c r="R186" s="5" t="s">
        <v>33</v>
      </c>
      <c r="S186" s="5" t="s">
        <v>34</v>
      </c>
      <c r="T186" s="5" t="s">
        <v>32</v>
      </c>
      <c r="U186" s="5" t="s">
        <v>35</v>
      </c>
      <c r="V186" s="5" t="s">
        <v>32</v>
      </c>
      <c r="W186" s="5" t="s">
        <v>32</v>
      </c>
      <c r="X186" s="5" t="s">
        <v>32</v>
      </c>
      <c r="Y186" s="5" t="s">
        <v>32</v>
      </c>
      <c r="Z186" s="5" t="s">
        <v>32</v>
      </c>
      <c r="AA186" s="5" t="s">
        <v>32</v>
      </c>
    </row>
    <row r="187" spans="1:27" ht="15.75" hidden="1" customHeight="1" x14ac:dyDescent="0.2">
      <c r="A187" s="5">
        <v>86</v>
      </c>
      <c r="B187" s="5" t="s">
        <v>250</v>
      </c>
      <c r="C187" s="5" t="s">
        <v>28</v>
      </c>
      <c r="D187" s="5">
        <v>47</v>
      </c>
      <c r="E187" s="5" t="s">
        <v>159</v>
      </c>
      <c r="F187" s="5">
        <v>27</v>
      </c>
      <c r="G187" s="5">
        <v>3</v>
      </c>
      <c r="H187" s="5">
        <v>3</v>
      </c>
      <c r="I187" s="5">
        <v>1</v>
      </c>
      <c r="J187" s="5">
        <v>1</v>
      </c>
      <c r="K187" s="5">
        <v>1</v>
      </c>
      <c r="L187" s="5">
        <v>0</v>
      </c>
      <c r="M187" s="5" t="s">
        <v>31</v>
      </c>
      <c r="N187" s="5" t="s">
        <v>31</v>
      </c>
      <c r="O187" s="5" t="s">
        <v>31</v>
      </c>
      <c r="P187" s="5" t="s">
        <v>32</v>
      </c>
      <c r="Q187" s="5" t="s">
        <v>38</v>
      </c>
      <c r="R187" s="5" t="s">
        <v>34</v>
      </c>
      <c r="S187" s="5" t="s">
        <v>34</v>
      </c>
      <c r="T187" s="5" t="s">
        <v>32</v>
      </c>
      <c r="U187" s="5" t="s">
        <v>54</v>
      </c>
      <c r="V187" s="5" t="s">
        <v>32</v>
      </c>
      <c r="W187" s="5" t="s">
        <v>32</v>
      </c>
      <c r="X187" s="5" t="s">
        <v>32</v>
      </c>
      <c r="Y187" s="5" t="s">
        <v>32</v>
      </c>
      <c r="Z187" s="5" t="s">
        <v>32</v>
      </c>
      <c r="AA187" s="5" t="s">
        <v>32</v>
      </c>
    </row>
    <row r="188" spans="1:27" ht="15.75" hidden="1" customHeight="1" x14ac:dyDescent="0.2">
      <c r="A188" s="5">
        <v>87</v>
      </c>
      <c r="B188" s="5" t="s">
        <v>251</v>
      </c>
      <c r="C188" s="5" t="s">
        <v>163</v>
      </c>
      <c r="D188" s="5">
        <v>62</v>
      </c>
      <c r="E188" s="5" t="s">
        <v>159</v>
      </c>
      <c r="F188" s="5">
        <v>17</v>
      </c>
      <c r="G188" s="5">
        <v>2</v>
      </c>
      <c r="H188" s="5">
        <v>2</v>
      </c>
      <c r="I188" s="5">
        <v>1</v>
      </c>
      <c r="J188" s="5">
        <v>0</v>
      </c>
      <c r="K188" s="5">
        <v>1</v>
      </c>
      <c r="L188" s="5">
        <v>0</v>
      </c>
      <c r="M188" s="5" t="s">
        <v>31</v>
      </c>
      <c r="N188" s="5" t="s">
        <v>178</v>
      </c>
      <c r="O188" s="5" t="s">
        <v>31</v>
      </c>
      <c r="P188" s="5" t="s">
        <v>32</v>
      </c>
      <c r="Q188" s="5" t="s">
        <v>38</v>
      </c>
      <c r="R188" s="5" t="s">
        <v>178</v>
      </c>
      <c r="S188" s="5" t="s">
        <v>34</v>
      </c>
      <c r="T188" s="5" t="s">
        <v>32</v>
      </c>
      <c r="U188" s="5" t="s">
        <v>252</v>
      </c>
      <c r="V188" s="5" t="s">
        <v>32</v>
      </c>
      <c r="W188" s="5" t="s">
        <v>32</v>
      </c>
      <c r="X188" s="5" t="s">
        <v>32</v>
      </c>
      <c r="Y188" s="5" t="s">
        <v>32</v>
      </c>
      <c r="Z188" s="5" t="s">
        <v>32</v>
      </c>
      <c r="AA188" s="5" t="s">
        <v>32</v>
      </c>
    </row>
    <row r="189" spans="1:27" ht="15.75" hidden="1" customHeight="1" x14ac:dyDescent="0.2">
      <c r="A189" s="5">
        <v>88</v>
      </c>
      <c r="B189" s="5" t="s">
        <v>253</v>
      </c>
      <c r="C189" s="5" t="s">
        <v>28</v>
      </c>
      <c r="D189" s="5">
        <v>44</v>
      </c>
      <c r="E189" s="5" t="s">
        <v>159</v>
      </c>
      <c r="F189" s="5">
        <v>17</v>
      </c>
      <c r="G189" s="5">
        <v>3</v>
      </c>
      <c r="H189" s="5">
        <v>3</v>
      </c>
      <c r="I189" s="5">
        <v>1</v>
      </c>
      <c r="J189" s="5">
        <v>1</v>
      </c>
      <c r="K189" s="5">
        <v>1</v>
      </c>
      <c r="L189" s="5">
        <v>0</v>
      </c>
      <c r="M189" s="5" t="s">
        <v>31</v>
      </c>
      <c r="N189" s="5" t="s">
        <v>31</v>
      </c>
      <c r="O189" s="5" t="s">
        <v>31</v>
      </c>
      <c r="P189" s="5" t="s">
        <v>32</v>
      </c>
      <c r="Q189" s="5" t="s">
        <v>33</v>
      </c>
      <c r="R189" s="5" t="s">
        <v>34</v>
      </c>
      <c r="S189" s="5" t="s">
        <v>34</v>
      </c>
      <c r="T189" s="5" t="s">
        <v>32</v>
      </c>
      <c r="U189" s="5" t="s">
        <v>35</v>
      </c>
      <c r="V189" s="5" t="s">
        <v>32</v>
      </c>
      <c r="W189" s="5" t="s">
        <v>32</v>
      </c>
      <c r="X189" s="5" t="s">
        <v>32</v>
      </c>
      <c r="Y189" s="5" t="s">
        <v>32</v>
      </c>
      <c r="Z189" s="5" t="s">
        <v>32</v>
      </c>
      <c r="AA189" s="5" t="s">
        <v>32</v>
      </c>
    </row>
    <row r="190" spans="1:27" ht="15.75" hidden="1" customHeight="1" x14ac:dyDescent="0.2">
      <c r="A190" s="5">
        <v>89</v>
      </c>
      <c r="B190" s="5" t="s">
        <v>254</v>
      </c>
      <c r="C190" s="5" t="s">
        <v>28</v>
      </c>
      <c r="D190" s="5">
        <v>37</v>
      </c>
      <c r="E190" s="5" t="s">
        <v>159</v>
      </c>
      <c r="F190" s="5">
        <v>27</v>
      </c>
      <c r="G190" s="5">
        <v>2</v>
      </c>
      <c r="H190" s="5">
        <v>3</v>
      </c>
      <c r="I190" s="5">
        <v>1</v>
      </c>
      <c r="J190" s="5">
        <v>1</v>
      </c>
      <c r="K190" s="5">
        <v>1</v>
      </c>
      <c r="L190" s="5">
        <v>0</v>
      </c>
      <c r="M190" s="5" t="s">
        <v>81</v>
      </c>
      <c r="N190" s="5" t="s">
        <v>31</v>
      </c>
      <c r="O190" s="5" t="s">
        <v>31</v>
      </c>
      <c r="P190" s="5" t="s">
        <v>32</v>
      </c>
      <c r="Q190" s="5" t="s">
        <v>34</v>
      </c>
      <c r="R190" s="5" t="s">
        <v>34</v>
      </c>
      <c r="S190" s="5" t="s">
        <v>34</v>
      </c>
      <c r="T190" s="5" t="s">
        <v>32</v>
      </c>
      <c r="U190" s="5" t="s">
        <v>54</v>
      </c>
      <c r="V190" s="5" t="s">
        <v>32</v>
      </c>
      <c r="W190" s="5" t="s">
        <v>32</v>
      </c>
      <c r="X190" s="5" t="s">
        <v>32</v>
      </c>
      <c r="Y190" s="5" t="s">
        <v>32</v>
      </c>
      <c r="Z190" s="5" t="s">
        <v>32</v>
      </c>
      <c r="AA190" s="5" t="s">
        <v>32</v>
      </c>
    </row>
    <row r="191" spans="1:27" ht="15.75" hidden="1" customHeight="1" x14ac:dyDescent="0.2">
      <c r="A191" s="5">
        <v>90</v>
      </c>
      <c r="B191" s="5" t="s">
        <v>255</v>
      </c>
      <c r="C191" s="5" t="s">
        <v>28</v>
      </c>
      <c r="D191" s="5">
        <v>71</v>
      </c>
      <c r="E191" s="5" t="s">
        <v>159</v>
      </c>
      <c r="F191" s="5">
        <v>17</v>
      </c>
      <c r="G191" s="5">
        <v>3</v>
      </c>
      <c r="H191" s="5">
        <v>3</v>
      </c>
      <c r="I191" s="5">
        <v>1</v>
      </c>
      <c r="J191" s="5">
        <v>1</v>
      </c>
      <c r="K191" s="5">
        <v>1</v>
      </c>
      <c r="L191" s="5">
        <v>0</v>
      </c>
      <c r="M191" s="5" t="s">
        <v>31</v>
      </c>
      <c r="N191" s="5" t="s">
        <v>31</v>
      </c>
      <c r="O191" s="5" t="s">
        <v>31</v>
      </c>
      <c r="P191" s="5" t="s">
        <v>32</v>
      </c>
      <c r="Q191" s="5" t="s">
        <v>33</v>
      </c>
      <c r="R191" s="5" t="s">
        <v>34</v>
      </c>
      <c r="S191" s="5" t="s">
        <v>33</v>
      </c>
      <c r="T191" s="5" t="s">
        <v>32</v>
      </c>
      <c r="U191" s="5" t="s">
        <v>35</v>
      </c>
      <c r="V191" s="5" t="s">
        <v>32</v>
      </c>
      <c r="W191" s="5" t="s">
        <v>32</v>
      </c>
      <c r="X191" s="5" t="s">
        <v>32</v>
      </c>
      <c r="Y191" s="5" t="s">
        <v>32</v>
      </c>
      <c r="Z191" s="5" t="s">
        <v>32</v>
      </c>
      <c r="AA191" s="5" t="s">
        <v>32</v>
      </c>
    </row>
    <row r="192" spans="1:27" ht="15.75" hidden="1" customHeight="1" x14ac:dyDescent="0.2">
      <c r="A192" s="5">
        <v>91</v>
      </c>
      <c r="B192" s="5" t="s">
        <v>256</v>
      </c>
      <c r="C192" s="5" t="s">
        <v>28</v>
      </c>
      <c r="D192" s="5">
        <v>64</v>
      </c>
      <c r="E192" s="5" t="s">
        <v>159</v>
      </c>
      <c r="F192" s="5">
        <v>17</v>
      </c>
      <c r="G192" s="5">
        <v>3</v>
      </c>
      <c r="H192" s="5">
        <v>2</v>
      </c>
      <c r="I192" s="5">
        <v>1</v>
      </c>
      <c r="J192" s="5">
        <v>1</v>
      </c>
      <c r="K192" s="5">
        <v>1</v>
      </c>
      <c r="L192" s="5">
        <v>0</v>
      </c>
      <c r="M192" s="5" t="s">
        <v>31</v>
      </c>
      <c r="N192" s="5" t="s">
        <v>31</v>
      </c>
      <c r="O192" s="5" t="s">
        <v>31</v>
      </c>
      <c r="P192" s="5" t="s">
        <v>32</v>
      </c>
      <c r="Q192" s="5" t="s">
        <v>34</v>
      </c>
      <c r="R192" s="5" t="s">
        <v>34</v>
      </c>
      <c r="S192" s="5" t="s">
        <v>34</v>
      </c>
      <c r="T192" s="5" t="s">
        <v>32</v>
      </c>
      <c r="U192" s="5" t="s">
        <v>54</v>
      </c>
      <c r="V192" s="5" t="s">
        <v>32</v>
      </c>
      <c r="W192" s="5" t="s">
        <v>32</v>
      </c>
      <c r="X192" s="5" t="s">
        <v>32</v>
      </c>
      <c r="Y192" s="5" t="s">
        <v>32</v>
      </c>
      <c r="Z192" s="5" t="s">
        <v>32</v>
      </c>
      <c r="AA192" s="5" t="s">
        <v>32</v>
      </c>
    </row>
    <row r="193" spans="1:27" ht="15.75" hidden="1" customHeight="1" x14ac:dyDescent="0.2">
      <c r="A193" s="5">
        <v>92</v>
      </c>
      <c r="B193" s="5" t="s">
        <v>257</v>
      </c>
      <c r="C193" s="5" t="s">
        <v>28</v>
      </c>
      <c r="D193" s="5">
        <v>43</v>
      </c>
      <c r="E193" s="5" t="s">
        <v>159</v>
      </c>
      <c r="F193" s="5">
        <v>27</v>
      </c>
      <c r="G193" s="5">
        <v>2</v>
      </c>
      <c r="H193" s="5">
        <v>3</v>
      </c>
      <c r="I193" s="5">
        <v>1</v>
      </c>
      <c r="J193" s="5">
        <v>1</v>
      </c>
      <c r="K193" s="5">
        <v>1</v>
      </c>
      <c r="L193" s="5">
        <v>0</v>
      </c>
      <c r="M193" s="5" t="s">
        <v>31</v>
      </c>
      <c r="N193" s="5" t="s">
        <v>31</v>
      </c>
      <c r="O193" s="5" t="s">
        <v>31</v>
      </c>
      <c r="P193" s="5" t="s">
        <v>32</v>
      </c>
      <c r="Q193" s="5" t="s">
        <v>38</v>
      </c>
      <c r="R193" s="5" t="s">
        <v>34</v>
      </c>
      <c r="S193" s="5" t="s">
        <v>34</v>
      </c>
      <c r="T193" s="5" t="s">
        <v>32</v>
      </c>
      <c r="U193" s="5" t="s">
        <v>54</v>
      </c>
      <c r="V193" s="5" t="s">
        <v>32</v>
      </c>
      <c r="W193" s="5" t="s">
        <v>32</v>
      </c>
      <c r="X193" s="5" t="s">
        <v>32</v>
      </c>
      <c r="Y193" s="5" t="s">
        <v>32</v>
      </c>
      <c r="Z193" s="5" t="s">
        <v>32</v>
      </c>
      <c r="AA193" s="5" t="s">
        <v>32</v>
      </c>
    </row>
    <row r="194" spans="1:27" ht="15.75" hidden="1" customHeight="1" x14ac:dyDescent="0.2">
      <c r="A194" s="5">
        <v>93</v>
      </c>
      <c r="B194" s="5" t="s">
        <v>258</v>
      </c>
      <c r="C194" s="5" t="s">
        <v>44</v>
      </c>
      <c r="D194" s="5">
        <v>64</v>
      </c>
      <c r="E194" s="5" t="s">
        <v>159</v>
      </c>
      <c r="F194" s="5">
        <v>27</v>
      </c>
      <c r="G194" s="5">
        <v>2</v>
      </c>
      <c r="H194" s="5">
        <v>3</v>
      </c>
      <c r="I194" s="5">
        <v>1</v>
      </c>
      <c r="J194" s="5">
        <v>1</v>
      </c>
      <c r="K194" s="5">
        <v>1</v>
      </c>
      <c r="L194" s="5">
        <v>0</v>
      </c>
      <c r="M194" s="5" t="s">
        <v>30</v>
      </c>
      <c r="N194" s="5" t="s">
        <v>76</v>
      </c>
      <c r="O194" s="5" t="s">
        <v>31</v>
      </c>
      <c r="P194" s="5" t="s">
        <v>32</v>
      </c>
      <c r="Q194" s="5" t="s">
        <v>33</v>
      </c>
      <c r="R194" s="5" t="s">
        <v>33</v>
      </c>
      <c r="S194" s="5" t="s">
        <v>34</v>
      </c>
      <c r="T194" s="5" t="s">
        <v>32</v>
      </c>
      <c r="U194" s="5" t="s">
        <v>54</v>
      </c>
      <c r="V194" s="5" t="s">
        <v>32</v>
      </c>
      <c r="W194" s="5" t="s">
        <v>32</v>
      </c>
      <c r="X194" s="5" t="s">
        <v>32</v>
      </c>
      <c r="Y194" s="5" t="s">
        <v>32</v>
      </c>
      <c r="Z194" s="5" t="s">
        <v>32</v>
      </c>
      <c r="AA194" s="5" t="s">
        <v>32</v>
      </c>
    </row>
    <row r="195" spans="1:27" ht="15.75" hidden="1" customHeight="1" x14ac:dyDescent="0.2">
      <c r="A195" s="5">
        <v>94</v>
      </c>
      <c r="B195" s="5" t="s">
        <v>259</v>
      </c>
      <c r="C195" s="5" t="s">
        <v>28</v>
      </c>
      <c r="D195" s="5">
        <v>92</v>
      </c>
      <c r="E195" s="5" t="s">
        <v>159</v>
      </c>
      <c r="F195" s="5">
        <v>17</v>
      </c>
      <c r="G195" s="5">
        <v>2</v>
      </c>
      <c r="H195" s="5">
        <v>2</v>
      </c>
      <c r="I195" s="5">
        <v>1</v>
      </c>
      <c r="J195" s="5">
        <v>0</v>
      </c>
      <c r="K195" s="5">
        <v>1</v>
      </c>
      <c r="L195" s="5">
        <v>0</v>
      </c>
      <c r="M195" s="5" t="s">
        <v>30</v>
      </c>
      <c r="N195" s="5" t="s">
        <v>178</v>
      </c>
      <c r="O195" s="5" t="s">
        <v>31</v>
      </c>
      <c r="P195" s="5" t="s">
        <v>32</v>
      </c>
      <c r="Q195" s="5" t="s">
        <v>34</v>
      </c>
      <c r="R195" s="5" t="s">
        <v>178</v>
      </c>
      <c r="S195" s="5" t="s">
        <v>34</v>
      </c>
      <c r="T195" s="5" t="s">
        <v>32</v>
      </c>
      <c r="U195" s="5" t="s">
        <v>54</v>
      </c>
      <c r="V195" s="5" t="s">
        <v>32</v>
      </c>
      <c r="W195" s="5" t="s">
        <v>32</v>
      </c>
      <c r="X195" s="5" t="s">
        <v>32</v>
      </c>
      <c r="Y195" s="5" t="s">
        <v>32</v>
      </c>
      <c r="Z195" s="5" t="s">
        <v>32</v>
      </c>
      <c r="AA195" s="5" t="s">
        <v>32</v>
      </c>
    </row>
    <row r="196" spans="1:27" ht="15.75" hidden="1" customHeight="1" x14ac:dyDescent="0.2">
      <c r="A196" s="5">
        <v>95</v>
      </c>
      <c r="B196" s="5" t="s">
        <v>260</v>
      </c>
      <c r="C196" s="5" t="s">
        <v>28</v>
      </c>
      <c r="D196" s="5">
        <v>58</v>
      </c>
      <c r="E196" s="5" t="s">
        <v>159</v>
      </c>
      <c r="F196" s="5">
        <v>17</v>
      </c>
      <c r="G196" s="5">
        <v>2</v>
      </c>
      <c r="H196" s="5">
        <v>2</v>
      </c>
      <c r="I196" s="5">
        <v>1</v>
      </c>
      <c r="J196" s="5">
        <v>0</v>
      </c>
      <c r="K196" s="5">
        <v>1</v>
      </c>
      <c r="L196" s="5">
        <v>0</v>
      </c>
      <c r="M196" s="5" t="s">
        <v>31</v>
      </c>
      <c r="N196" s="5" t="s">
        <v>178</v>
      </c>
      <c r="O196" s="5" t="s">
        <v>31</v>
      </c>
      <c r="P196" s="5" t="s">
        <v>32</v>
      </c>
      <c r="Q196" s="5" t="s">
        <v>34</v>
      </c>
      <c r="R196" s="5" t="s">
        <v>178</v>
      </c>
      <c r="S196" s="5" t="s">
        <v>34</v>
      </c>
      <c r="T196" s="5" t="s">
        <v>32</v>
      </c>
      <c r="U196" s="5" t="s">
        <v>54</v>
      </c>
      <c r="V196" s="5" t="s">
        <v>32</v>
      </c>
      <c r="W196" s="5" t="s">
        <v>32</v>
      </c>
      <c r="X196" s="5" t="s">
        <v>32</v>
      </c>
      <c r="Y196" s="5" t="s">
        <v>32</v>
      </c>
      <c r="Z196" s="5" t="s">
        <v>32</v>
      </c>
      <c r="AA196" s="5" t="s">
        <v>32</v>
      </c>
    </row>
    <row r="197" spans="1:27" ht="15.75" hidden="1" customHeight="1" x14ac:dyDescent="0.2">
      <c r="A197" s="5">
        <v>96</v>
      </c>
      <c r="B197" s="5" t="s">
        <v>261</v>
      </c>
      <c r="C197" s="5" t="s">
        <v>28</v>
      </c>
      <c r="D197" s="5">
        <v>32</v>
      </c>
      <c r="E197" s="5" t="s">
        <v>159</v>
      </c>
      <c r="F197" s="5">
        <v>27</v>
      </c>
      <c r="G197" s="5">
        <v>3</v>
      </c>
      <c r="H197" s="5">
        <v>3</v>
      </c>
      <c r="I197" s="5">
        <v>1</v>
      </c>
      <c r="J197" s="5">
        <v>1</v>
      </c>
      <c r="K197" s="5">
        <v>1</v>
      </c>
      <c r="L197" s="5">
        <v>0</v>
      </c>
      <c r="M197" s="5" t="s">
        <v>31</v>
      </c>
      <c r="N197" s="5" t="s">
        <v>31</v>
      </c>
      <c r="O197" s="5" t="s">
        <v>31</v>
      </c>
      <c r="P197" s="5" t="s">
        <v>32</v>
      </c>
      <c r="Q197" s="5" t="s">
        <v>34</v>
      </c>
      <c r="R197" s="5" t="s">
        <v>33</v>
      </c>
      <c r="S197" s="5" t="s">
        <v>33</v>
      </c>
      <c r="T197" s="5" t="s">
        <v>32</v>
      </c>
      <c r="U197" s="5" t="s">
        <v>35</v>
      </c>
      <c r="V197" s="5" t="s">
        <v>32</v>
      </c>
      <c r="W197" s="5" t="s">
        <v>32</v>
      </c>
      <c r="X197" s="5" t="s">
        <v>32</v>
      </c>
      <c r="Y197" s="5" t="s">
        <v>32</v>
      </c>
      <c r="Z197" s="5" t="s">
        <v>32</v>
      </c>
      <c r="AA197" s="5" t="s">
        <v>32</v>
      </c>
    </row>
    <row r="198" spans="1:27" ht="15.75" hidden="1" customHeight="1" x14ac:dyDescent="0.2">
      <c r="A198" s="5">
        <v>97</v>
      </c>
      <c r="B198" s="5" t="s">
        <v>262</v>
      </c>
      <c r="C198" s="5" t="s">
        <v>28</v>
      </c>
      <c r="D198" s="5">
        <v>37</v>
      </c>
      <c r="E198" s="5" t="s">
        <v>159</v>
      </c>
      <c r="F198" s="5">
        <v>27</v>
      </c>
      <c r="G198" s="5">
        <v>2</v>
      </c>
      <c r="H198" s="5">
        <v>3</v>
      </c>
      <c r="I198" s="5">
        <v>1</v>
      </c>
      <c r="J198" s="5">
        <v>1</v>
      </c>
      <c r="K198" s="5">
        <v>1</v>
      </c>
      <c r="L198" s="5">
        <v>0</v>
      </c>
      <c r="M198" s="5" t="s">
        <v>31</v>
      </c>
      <c r="N198" s="5" t="s">
        <v>31</v>
      </c>
      <c r="O198" s="5" t="s">
        <v>31</v>
      </c>
      <c r="P198" s="5" t="s">
        <v>32</v>
      </c>
      <c r="Q198" s="5" t="s">
        <v>34</v>
      </c>
      <c r="R198" s="5" t="s">
        <v>34</v>
      </c>
      <c r="S198" s="5" t="s">
        <v>34</v>
      </c>
      <c r="T198" s="5" t="s">
        <v>32</v>
      </c>
      <c r="U198" s="5" t="s">
        <v>54</v>
      </c>
      <c r="V198" s="5" t="s">
        <v>32</v>
      </c>
      <c r="W198" s="5" t="s">
        <v>32</v>
      </c>
      <c r="X198" s="5" t="s">
        <v>32</v>
      </c>
      <c r="Y198" s="5" t="s">
        <v>32</v>
      </c>
      <c r="Z198" s="5" t="s">
        <v>32</v>
      </c>
      <c r="AA198" s="5" t="s">
        <v>32</v>
      </c>
    </row>
    <row r="199" spans="1:27" ht="15.75" hidden="1" customHeight="1" x14ac:dyDescent="0.2">
      <c r="A199" s="5">
        <v>98</v>
      </c>
      <c r="B199" s="5" t="s">
        <v>263</v>
      </c>
      <c r="C199" s="5" t="s">
        <v>44</v>
      </c>
      <c r="D199" s="5">
        <v>39</v>
      </c>
      <c r="E199" s="5" t="s">
        <v>159</v>
      </c>
      <c r="F199" s="5">
        <v>27</v>
      </c>
      <c r="G199" s="5">
        <v>3</v>
      </c>
      <c r="H199" s="5">
        <v>3</v>
      </c>
      <c r="I199" s="5">
        <v>1</v>
      </c>
      <c r="J199" s="5">
        <v>1</v>
      </c>
      <c r="K199" s="5">
        <v>1</v>
      </c>
      <c r="L199" s="5">
        <v>0</v>
      </c>
      <c r="M199" s="5" t="s">
        <v>31</v>
      </c>
      <c r="N199" s="5" t="s">
        <v>31</v>
      </c>
      <c r="O199" s="5" t="s">
        <v>31</v>
      </c>
      <c r="P199" s="5" t="s">
        <v>32</v>
      </c>
      <c r="Q199" s="5" t="s">
        <v>34</v>
      </c>
      <c r="R199" s="5" t="s">
        <v>34</v>
      </c>
      <c r="S199" s="5" t="s">
        <v>34</v>
      </c>
      <c r="T199" s="5" t="s">
        <v>32</v>
      </c>
      <c r="U199" s="5" t="s">
        <v>35</v>
      </c>
      <c r="V199" s="5" t="s">
        <v>32</v>
      </c>
      <c r="W199" s="5" t="s">
        <v>32</v>
      </c>
      <c r="X199" s="5" t="s">
        <v>32</v>
      </c>
      <c r="Y199" s="5" t="s">
        <v>32</v>
      </c>
      <c r="Z199" s="5" t="s">
        <v>32</v>
      </c>
      <c r="AA199" s="5" t="s">
        <v>32</v>
      </c>
    </row>
    <row r="200" spans="1:27" ht="15.75" hidden="1" customHeight="1" x14ac:dyDescent="0.2">
      <c r="A200" s="5">
        <v>99</v>
      </c>
      <c r="B200" s="5" t="s">
        <v>264</v>
      </c>
      <c r="C200" s="5" t="s">
        <v>28</v>
      </c>
      <c r="D200" s="5">
        <v>62</v>
      </c>
      <c r="E200" s="5" t="s">
        <v>159</v>
      </c>
      <c r="F200" s="5">
        <v>27</v>
      </c>
      <c r="G200" s="5">
        <v>3</v>
      </c>
      <c r="H200" s="5">
        <v>3</v>
      </c>
      <c r="I200" s="5">
        <v>1</v>
      </c>
      <c r="J200" s="5">
        <v>1</v>
      </c>
      <c r="K200" s="5">
        <v>1</v>
      </c>
      <c r="L200" s="5">
        <v>0</v>
      </c>
      <c r="M200" s="5" t="s">
        <v>31</v>
      </c>
      <c r="N200" s="5" t="s">
        <v>31</v>
      </c>
      <c r="O200" s="5" t="s">
        <v>31</v>
      </c>
      <c r="P200" s="5" t="s">
        <v>32</v>
      </c>
      <c r="Q200" s="5" t="s">
        <v>34</v>
      </c>
      <c r="R200" s="5" t="s">
        <v>34</v>
      </c>
      <c r="S200" s="5" t="s">
        <v>34</v>
      </c>
      <c r="T200" s="5" t="s">
        <v>32</v>
      </c>
      <c r="U200" s="5" t="s">
        <v>35</v>
      </c>
      <c r="V200" s="5" t="s">
        <v>32</v>
      </c>
      <c r="W200" s="5" t="s">
        <v>32</v>
      </c>
      <c r="X200" s="5" t="s">
        <v>32</v>
      </c>
      <c r="Y200" s="5" t="s">
        <v>32</v>
      </c>
      <c r="Z200" s="5" t="s">
        <v>32</v>
      </c>
      <c r="AA200" s="5" t="s">
        <v>32</v>
      </c>
    </row>
    <row r="201" spans="1:27" ht="15.75" hidden="1" customHeight="1" x14ac:dyDescent="0.2">
      <c r="A201" s="5">
        <v>100</v>
      </c>
      <c r="B201" s="5" t="s">
        <v>265</v>
      </c>
      <c r="C201" s="5" t="s">
        <v>44</v>
      </c>
      <c r="D201" s="5">
        <v>34</v>
      </c>
      <c r="E201" s="5" t="s">
        <v>159</v>
      </c>
      <c r="F201" s="5">
        <v>17</v>
      </c>
      <c r="G201" s="5">
        <v>3</v>
      </c>
      <c r="H201" s="5">
        <v>3</v>
      </c>
      <c r="I201" s="5">
        <v>1</v>
      </c>
      <c r="J201" s="5">
        <v>1</v>
      </c>
      <c r="K201" s="5">
        <v>1</v>
      </c>
      <c r="L201" s="5">
        <v>0</v>
      </c>
      <c r="M201" s="5" t="s">
        <v>31</v>
      </c>
      <c r="N201" s="5" t="s">
        <v>31</v>
      </c>
      <c r="O201" s="5" t="s">
        <v>31</v>
      </c>
      <c r="P201" s="5" t="s">
        <v>32</v>
      </c>
      <c r="Q201" s="5" t="s">
        <v>38</v>
      </c>
      <c r="R201" s="5" t="s">
        <v>34</v>
      </c>
      <c r="S201" s="5" t="s">
        <v>34</v>
      </c>
      <c r="T201" s="5" t="s">
        <v>32</v>
      </c>
      <c r="U201" s="5" t="s">
        <v>35</v>
      </c>
      <c r="V201" s="5" t="s">
        <v>32</v>
      </c>
      <c r="W201" s="5" t="s">
        <v>32</v>
      </c>
      <c r="X201" s="5" t="s">
        <v>32</v>
      </c>
      <c r="Y201" s="5" t="s">
        <v>32</v>
      </c>
      <c r="Z201" s="5" t="s">
        <v>32</v>
      </c>
      <c r="AA201" s="5" t="s">
        <v>32</v>
      </c>
    </row>
    <row r="202" spans="1:27" ht="15.75" customHeight="1" x14ac:dyDescent="0.2">
      <c r="A202" s="5">
        <v>1</v>
      </c>
      <c r="B202" s="5" t="s">
        <v>266</v>
      </c>
      <c r="C202" s="5" t="s">
        <v>28</v>
      </c>
      <c r="D202" s="5">
        <v>51</v>
      </c>
      <c r="E202" s="5" t="s">
        <v>267</v>
      </c>
      <c r="F202" s="5">
        <v>47</v>
      </c>
      <c r="G202" s="5">
        <v>2</v>
      </c>
      <c r="H202" s="5">
        <v>3</v>
      </c>
      <c r="I202" s="5">
        <v>2</v>
      </c>
      <c r="J202" s="5">
        <v>1</v>
      </c>
      <c r="K202" s="5">
        <v>0</v>
      </c>
      <c r="L202" s="5">
        <v>0</v>
      </c>
      <c r="M202" s="5" t="s">
        <v>30</v>
      </c>
      <c r="N202" s="5" t="s">
        <v>31</v>
      </c>
      <c r="O202" s="5" t="s">
        <v>178</v>
      </c>
      <c r="P202" s="5" t="s">
        <v>32</v>
      </c>
      <c r="Q202" s="5" t="s">
        <v>33</v>
      </c>
      <c r="R202" s="5" t="s">
        <v>38</v>
      </c>
      <c r="S202" s="5" t="s">
        <v>32</v>
      </c>
      <c r="T202" s="5" t="s">
        <v>32</v>
      </c>
      <c r="U202" s="5" t="s">
        <v>35</v>
      </c>
      <c r="V202" s="5" t="s">
        <v>32</v>
      </c>
      <c r="W202" s="5" t="s">
        <v>32</v>
      </c>
      <c r="X202" s="5" t="s">
        <v>32</v>
      </c>
      <c r="Y202" s="5" t="s">
        <v>32</v>
      </c>
      <c r="Z202" s="5" t="s">
        <v>32</v>
      </c>
      <c r="AA202" s="5" t="s">
        <v>32</v>
      </c>
    </row>
    <row r="203" spans="1:27" ht="15.75" customHeight="1" x14ac:dyDescent="0.2">
      <c r="A203" s="5">
        <v>2</v>
      </c>
      <c r="B203" s="5" t="s">
        <v>268</v>
      </c>
      <c r="C203" s="5" t="s">
        <v>44</v>
      </c>
      <c r="D203" s="5">
        <v>31</v>
      </c>
      <c r="E203" s="5" t="s">
        <v>267</v>
      </c>
      <c r="F203" s="5">
        <v>47</v>
      </c>
      <c r="G203" s="5">
        <v>2</v>
      </c>
      <c r="H203" s="5">
        <v>3</v>
      </c>
      <c r="I203" s="5">
        <v>2</v>
      </c>
      <c r="J203" s="5">
        <v>1</v>
      </c>
      <c r="K203" s="5">
        <v>0</v>
      </c>
      <c r="L203" s="5">
        <v>0</v>
      </c>
      <c r="M203" s="5" t="s">
        <v>31</v>
      </c>
      <c r="N203" s="5" t="s">
        <v>31</v>
      </c>
      <c r="O203" s="5" t="s">
        <v>178</v>
      </c>
      <c r="P203" s="5" t="s">
        <v>32</v>
      </c>
      <c r="Q203" s="5" t="s">
        <v>33</v>
      </c>
      <c r="R203" s="5" t="s">
        <v>38</v>
      </c>
      <c r="S203" s="5" t="s">
        <v>32</v>
      </c>
      <c r="T203" s="5" t="s">
        <v>32</v>
      </c>
      <c r="U203" s="5" t="s">
        <v>35</v>
      </c>
      <c r="V203" s="5" t="s">
        <v>32</v>
      </c>
      <c r="W203" s="5" t="s">
        <v>32</v>
      </c>
      <c r="X203" s="5" t="s">
        <v>32</v>
      </c>
      <c r="Y203" s="5" t="s">
        <v>32</v>
      </c>
      <c r="Z203" s="5" t="s">
        <v>32</v>
      </c>
      <c r="AA203" s="5" t="s">
        <v>32</v>
      </c>
    </row>
    <row r="204" spans="1:27" ht="15.75" hidden="1" customHeight="1" x14ac:dyDescent="0.2">
      <c r="A204" s="5">
        <v>3</v>
      </c>
      <c r="B204" s="5" t="s">
        <v>269</v>
      </c>
      <c r="C204" s="5" t="s">
        <v>28</v>
      </c>
      <c r="D204" s="5">
        <v>46</v>
      </c>
      <c r="E204" s="5" t="s">
        <v>267</v>
      </c>
      <c r="F204" s="5">
        <v>47</v>
      </c>
      <c r="G204" s="5">
        <v>2</v>
      </c>
      <c r="H204" s="5">
        <v>6</v>
      </c>
      <c r="I204" s="5">
        <v>3</v>
      </c>
      <c r="J204" s="5">
        <v>3</v>
      </c>
      <c r="K204" s="5">
        <v>0</v>
      </c>
      <c r="L204" s="5">
        <v>0</v>
      </c>
      <c r="M204" s="5" t="s">
        <v>270</v>
      </c>
      <c r="N204" s="5" t="s">
        <v>271</v>
      </c>
      <c r="O204" s="5" t="s">
        <v>178</v>
      </c>
      <c r="P204" s="5" t="s">
        <v>32</v>
      </c>
      <c r="Q204" s="5" t="s">
        <v>33</v>
      </c>
      <c r="R204" s="5" t="s">
        <v>34</v>
      </c>
      <c r="S204" s="5" t="s">
        <v>32</v>
      </c>
      <c r="T204" s="5" t="s">
        <v>32</v>
      </c>
      <c r="U204" s="5" t="s">
        <v>272</v>
      </c>
      <c r="V204" s="5" t="s">
        <v>32</v>
      </c>
      <c r="W204" s="5" t="s">
        <v>32</v>
      </c>
      <c r="X204" s="5" t="s">
        <v>32</v>
      </c>
      <c r="Y204" s="5" t="s">
        <v>32</v>
      </c>
      <c r="Z204" s="5" t="s">
        <v>32</v>
      </c>
      <c r="AA204" s="5" t="s">
        <v>32</v>
      </c>
    </row>
    <row r="205" spans="1:27" ht="15.75" hidden="1" customHeight="1" x14ac:dyDescent="0.2">
      <c r="A205" s="5">
        <v>4</v>
      </c>
      <c r="B205" s="5" t="s">
        <v>273</v>
      </c>
      <c r="C205" s="5" t="s">
        <v>28</v>
      </c>
      <c r="D205" s="5">
        <v>75</v>
      </c>
      <c r="E205" s="5" t="s">
        <v>267</v>
      </c>
      <c r="F205" s="5">
        <v>37</v>
      </c>
      <c r="G205" s="5">
        <v>2</v>
      </c>
      <c r="H205" s="5">
        <v>3</v>
      </c>
      <c r="I205" s="5">
        <v>2</v>
      </c>
      <c r="J205" s="5">
        <v>1</v>
      </c>
      <c r="K205" s="5">
        <v>0</v>
      </c>
      <c r="L205" s="5">
        <v>0</v>
      </c>
      <c r="M205" s="5" t="s">
        <v>30</v>
      </c>
      <c r="N205" s="5" t="s">
        <v>31</v>
      </c>
      <c r="O205" s="5" t="s">
        <v>178</v>
      </c>
      <c r="P205" s="5" t="s">
        <v>32</v>
      </c>
      <c r="Q205" s="5" t="s">
        <v>33</v>
      </c>
      <c r="R205" s="5" t="s">
        <v>34</v>
      </c>
      <c r="S205" s="5" t="s">
        <v>32</v>
      </c>
      <c r="T205" s="5" t="s">
        <v>32</v>
      </c>
      <c r="U205" s="5" t="s">
        <v>35</v>
      </c>
      <c r="V205" s="5" t="s">
        <v>32</v>
      </c>
      <c r="W205" s="5" t="s">
        <v>32</v>
      </c>
      <c r="X205" s="5" t="s">
        <v>32</v>
      </c>
      <c r="Y205" s="5" t="s">
        <v>32</v>
      </c>
      <c r="Z205" s="5" t="s">
        <v>32</v>
      </c>
      <c r="AA205" s="5" t="s">
        <v>32</v>
      </c>
    </row>
    <row r="206" spans="1:27" ht="15.75" hidden="1" customHeight="1" x14ac:dyDescent="0.2">
      <c r="A206" s="5">
        <v>5</v>
      </c>
      <c r="B206" s="5" t="s">
        <v>274</v>
      </c>
      <c r="C206" s="5" t="s">
        <v>28</v>
      </c>
      <c r="D206" s="5">
        <v>16</v>
      </c>
      <c r="E206" s="5" t="s">
        <v>267</v>
      </c>
      <c r="F206" s="5">
        <v>47</v>
      </c>
      <c r="G206" s="5">
        <v>2</v>
      </c>
      <c r="H206" s="5">
        <v>3</v>
      </c>
      <c r="I206" s="5">
        <v>2</v>
      </c>
      <c r="J206" s="5">
        <v>1</v>
      </c>
      <c r="K206" s="5">
        <v>0</v>
      </c>
      <c r="L206" s="5">
        <v>0</v>
      </c>
      <c r="M206" s="5" t="s">
        <v>30</v>
      </c>
      <c r="N206" s="5" t="s">
        <v>31</v>
      </c>
      <c r="O206" s="5" t="s">
        <v>178</v>
      </c>
      <c r="P206" s="5" t="s">
        <v>32</v>
      </c>
      <c r="Q206" s="5" t="s">
        <v>34</v>
      </c>
      <c r="R206" s="5" t="s">
        <v>34</v>
      </c>
      <c r="S206" s="5" t="s">
        <v>32</v>
      </c>
      <c r="T206" s="5" t="s">
        <v>32</v>
      </c>
      <c r="U206" s="5" t="s">
        <v>54</v>
      </c>
      <c r="V206" s="5" t="s">
        <v>275</v>
      </c>
      <c r="W206" s="5" t="s">
        <v>276</v>
      </c>
      <c r="X206" s="5" t="s">
        <v>277</v>
      </c>
      <c r="Y206" s="5" t="s">
        <v>32</v>
      </c>
      <c r="Z206" s="5" t="s">
        <v>32</v>
      </c>
      <c r="AA206" s="5" t="s">
        <v>32</v>
      </c>
    </row>
    <row r="207" spans="1:27" ht="15.75" customHeight="1" x14ac:dyDescent="0.2">
      <c r="A207" s="5">
        <v>6</v>
      </c>
      <c r="B207" s="5" t="s">
        <v>278</v>
      </c>
      <c r="C207" s="5" t="s">
        <v>28</v>
      </c>
      <c r="D207" s="5">
        <v>46</v>
      </c>
      <c r="E207" s="5" t="s">
        <v>267</v>
      </c>
      <c r="F207" s="5">
        <v>47</v>
      </c>
      <c r="G207" s="5">
        <v>2</v>
      </c>
      <c r="H207" s="5">
        <v>4</v>
      </c>
      <c r="I207" s="5">
        <v>3</v>
      </c>
      <c r="J207" s="5">
        <v>1</v>
      </c>
      <c r="K207" s="5">
        <v>0</v>
      </c>
      <c r="L207" s="5">
        <v>0</v>
      </c>
      <c r="M207" s="5" t="s">
        <v>30</v>
      </c>
      <c r="N207" s="5" t="s">
        <v>31</v>
      </c>
      <c r="O207" s="5" t="s">
        <v>178</v>
      </c>
      <c r="P207" s="5" t="s">
        <v>32</v>
      </c>
      <c r="Q207" s="5" t="s">
        <v>38</v>
      </c>
      <c r="R207" s="5" t="s">
        <v>38</v>
      </c>
      <c r="S207" s="5" t="s">
        <v>32</v>
      </c>
      <c r="T207" s="5" t="s">
        <v>32</v>
      </c>
      <c r="U207" s="5" t="s">
        <v>35</v>
      </c>
      <c r="V207" s="5" t="s">
        <v>32</v>
      </c>
      <c r="W207" s="5" t="s">
        <v>32</v>
      </c>
      <c r="X207" s="5" t="s">
        <v>32</v>
      </c>
      <c r="Y207" s="5" t="s">
        <v>32</v>
      </c>
      <c r="Z207" s="5" t="s">
        <v>32</v>
      </c>
      <c r="AA207" s="5" t="s">
        <v>32</v>
      </c>
    </row>
    <row r="208" spans="1:27" ht="15.75" hidden="1" customHeight="1" x14ac:dyDescent="0.2">
      <c r="A208" s="5">
        <v>7</v>
      </c>
      <c r="B208" s="5" t="s">
        <v>279</v>
      </c>
      <c r="C208" s="5" t="s">
        <v>44</v>
      </c>
      <c r="D208" s="5">
        <v>51</v>
      </c>
      <c r="E208" s="5" t="s">
        <v>267</v>
      </c>
      <c r="F208" s="5">
        <v>37</v>
      </c>
      <c r="G208" s="5">
        <v>2</v>
      </c>
      <c r="H208" s="5">
        <v>3</v>
      </c>
      <c r="I208" s="5">
        <v>2</v>
      </c>
      <c r="J208" s="5">
        <v>1</v>
      </c>
      <c r="K208" s="5">
        <v>0</v>
      </c>
      <c r="L208" s="5">
        <v>0</v>
      </c>
      <c r="M208" s="5" t="s">
        <v>30</v>
      </c>
      <c r="N208" s="5" t="s">
        <v>31</v>
      </c>
      <c r="O208" s="5" t="s">
        <v>178</v>
      </c>
      <c r="P208" s="5" t="s">
        <v>32</v>
      </c>
      <c r="Q208" s="5" t="s">
        <v>34</v>
      </c>
      <c r="R208" s="5" t="s">
        <v>34</v>
      </c>
      <c r="S208" s="5" t="s">
        <v>32</v>
      </c>
      <c r="T208" s="5" t="s">
        <v>32</v>
      </c>
      <c r="U208" s="5" t="s">
        <v>35</v>
      </c>
      <c r="V208" s="5" t="s">
        <v>32</v>
      </c>
      <c r="W208" s="5" t="s">
        <v>32</v>
      </c>
      <c r="X208" s="5" t="s">
        <v>32</v>
      </c>
      <c r="Y208" s="5" t="s">
        <v>32</v>
      </c>
      <c r="Z208" s="5" t="s">
        <v>32</v>
      </c>
      <c r="AA208" s="5" t="s">
        <v>32</v>
      </c>
    </row>
    <row r="209" spans="1:27" ht="15.75" customHeight="1" x14ac:dyDescent="0.2">
      <c r="A209" s="5">
        <v>8</v>
      </c>
      <c r="B209" s="5" t="s">
        <v>280</v>
      </c>
      <c r="C209" s="5" t="s">
        <v>28</v>
      </c>
      <c r="D209" s="5">
        <v>50</v>
      </c>
      <c r="E209" s="5" t="s">
        <v>267</v>
      </c>
      <c r="F209" s="5">
        <v>47</v>
      </c>
      <c r="G209" s="5">
        <v>2</v>
      </c>
      <c r="H209" s="5">
        <v>3</v>
      </c>
      <c r="I209" s="5">
        <v>2</v>
      </c>
      <c r="J209" s="5">
        <v>1</v>
      </c>
      <c r="K209" s="5">
        <v>0</v>
      </c>
      <c r="L209" s="5">
        <v>0</v>
      </c>
      <c r="M209" s="5" t="s">
        <v>30</v>
      </c>
      <c r="N209" s="5" t="s">
        <v>31</v>
      </c>
      <c r="O209" s="5" t="s">
        <v>178</v>
      </c>
      <c r="P209" s="5" t="s">
        <v>32</v>
      </c>
      <c r="Q209" s="5" t="s">
        <v>38</v>
      </c>
      <c r="R209" s="5" t="s">
        <v>38</v>
      </c>
      <c r="S209" s="5" t="s">
        <v>32</v>
      </c>
      <c r="T209" s="5" t="s">
        <v>32</v>
      </c>
      <c r="U209" s="5" t="s">
        <v>272</v>
      </c>
      <c r="V209" s="5" t="s">
        <v>32</v>
      </c>
      <c r="W209" s="5" t="s">
        <v>32</v>
      </c>
      <c r="X209" s="5" t="s">
        <v>32</v>
      </c>
      <c r="Y209" s="5" t="s">
        <v>277</v>
      </c>
      <c r="Z209" s="5" t="s">
        <v>59</v>
      </c>
      <c r="AA209" s="5" t="s">
        <v>277</v>
      </c>
    </row>
    <row r="210" spans="1:27" ht="15.75" hidden="1" customHeight="1" x14ac:dyDescent="0.2">
      <c r="A210" s="5">
        <v>9</v>
      </c>
      <c r="B210" s="5" t="s">
        <v>281</v>
      </c>
      <c r="C210" s="5" t="s">
        <v>28</v>
      </c>
      <c r="D210" s="5">
        <v>43</v>
      </c>
      <c r="E210" s="5" t="s">
        <v>267</v>
      </c>
      <c r="F210" s="5">
        <v>37</v>
      </c>
      <c r="G210" s="5">
        <v>2</v>
      </c>
      <c r="H210" s="5">
        <v>3</v>
      </c>
      <c r="I210" s="5">
        <v>2</v>
      </c>
      <c r="J210" s="5">
        <v>1</v>
      </c>
      <c r="K210" s="5">
        <v>0</v>
      </c>
      <c r="L210" s="5">
        <v>0</v>
      </c>
      <c r="M210" s="5" t="s">
        <v>121</v>
      </c>
      <c r="N210" s="5" t="s">
        <v>31</v>
      </c>
      <c r="O210" s="5" t="s">
        <v>178</v>
      </c>
      <c r="P210" s="5" t="s">
        <v>32</v>
      </c>
      <c r="Q210" s="5" t="s">
        <v>33</v>
      </c>
      <c r="R210" s="5" t="s">
        <v>34</v>
      </c>
      <c r="S210" s="5" t="s">
        <v>32</v>
      </c>
      <c r="T210" s="5" t="s">
        <v>32</v>
      </c>
      <c r="U210" s="5" t="s">
        <v>35</v>
      </c>
      <c r="V210" s="5" t="s">
        <v>32</v>
      </c>
      <c r="W210" s="5" t="s">
        <v>32</v>
      </c>
      <c r="X210" s="5" t="s">
        <v>32</v>
      </c>
      <c r="Y210" s="5" t="s">
        <v>32</v>
      </c>
      <c r="Z210" s="5" t="s">
        <v>32</v>
      </c>
      <c r="AA210" s="5" t="s">
        <v>32</v>
      </c>
    </row>
    <row r="211" spans="1:27" ht="15.75" customHeight="1" x14ac:dyDescent="0.2">
      <c r="A211" s="5">
        <v>10</v>
      </c>
      <c r="B211" s="5" t="s">
        <v>282</v>
      </c>
      <c r="C211" s="5" t="s">
        <v>28</v>
      </c>
      <c r="D211" s="5">
        <v>44</v>
      </c>
      <c r="E211" s="5" t="s">
        <v>267</v>
      </c>
      <c r="F211" s="5">
        <v>37</v>
      </c>
      <c r="G211" s="5">
        <v>2</v>
      </c>
      <c r="H211" s="5">
        <v>3</v>
      </c>
      <c r="I211" s="5">
        <v>2</v>
      </c>
      <c r="J211" s="5">
        <v>1</v>
      </c>
      <c r="K211" s="5">
        <v>0</v>
      </c>
      <c r="L211" s="5">
        <v>0</v>
      </c>
      <c r="M211" s="5" t="s">
        <v>30</v>
      </c>
      <c r="N211" s="5" t="s">
        <v>31</v>
      </c>
      <c r="O211" s="5" t="s">
        <v>178</v>
      </c>
      <c r="P211" s="5" t="s">
        <v>32</v>
      </c>
      <c r="Q211" s="5" t="s">
        <v>33</v>
      </c>
      <c r="R211" s="5" t="s">
        <v>38</v>
      </c>
      <c r="S211" s="5" t="s">
        <v>32</v>
      </c>
      <c r="T211" s="5" t="s">
        <v>32</v>
      </c>
      <c r="U211" s="5" t="s">
        <v>283</v>
      </c>
      <c r="V211" s="5" t="s">
        <v>59</v>
      </c>
      <c r="W211" s="5" t="s">
        <v>275</v>
      </c>
      <c r="X211" s="5" t="s">
        <v>275</v>
      </c>
      <c r="Y211" s="5" t="s">
        <v>59</v>
      </c>
      <c r="Z211" s="5" t="s">
        <v>275</v>
      </c>
      <c r="AA211" s="5" t="s">
        <v>275</v>
      </c>
    </row>
    <row r="212" spans="1:27" ht="15.75" hidden="1" customHeight="1" x14ac:dyDescent="0.2">
      <c r="A212" s="5">
        <v>11</v>
      </c>
      <c r="B212" s="5" t="s">
        <v>284</v>
      </c>
      <c r="C212" s="5" t="s">
        <v>28</v>
      </c>
      <c r="D212" s="5">
        <v>34</v>
      </c>
      <c r="E212" s="5" t="s">
        <v>267</v>
      </c>
      <c r="F212" s="5">
        <v>47</v>
      </c>
      <c r="G212" s="5">
        <v>2</v>
      </c>
      <c r="H212" s="5">
        <v>3</v>
      </c>
      <c r="I212" s="5">
        <v>2</v>
      </c>
      <c r="J212" s="5">
        <v>1</v>
      </c>
      <c r="K212" s="5">
        <v>0</v>
      </c>
      <c r="L212" s="5">
        <v>0</v>
      </c>
      <c r="M212" s="5" t="s">
        <v>30</v>
      </c>
      <c r="N212" s="5" t="s">
        <v>31</v>
      </c>
      <c r="O212" s="5" t="s">
        <v>178</v>
      </c>
      <c r="P212" s="5" t="s">
        <v>32</v>
      </c>
      <c r="Q212" s="5" t="s">
        <v>33</v>
      </c>
      <c r="R212" s="5" t="s">
        <v>34</v>
      </c>
      <c r="S212" s="5" t="s">
        <v>32</v>
      </c>
      <c r="T212" s="5" t="s">
        <v>32</v>
      </c>
      <c r="U212" s="5" t="s">
        <v>283</v>
      </c>
      <c r="V212" s="5" t="s">
        <v>59</v>
      </c>
      <c r="W212" s="5" t="s">
        <v>275</v>
      </c>
      <c r="X212" s="5" t="s">
        <v>59</v>
      </c>
      <c r="Y212" s="5" t="s">
        <v>59</v>
      </c>
      <c r="Z212" s="5" t="s">
        <v>275</v>
      </c>
      <c r="AA212" s="5" t="s">
        <v>59</v>
      </c>
    </row>
    <row r="213" spans="1:27" ht="15.75" customHeight="1" x14ac:dyDescent="0.2">
      <c r="A213" s="5">
        <v>12</v>
      </c>
      <c r="B213" s="5" t="s">
        <v>285</v>
      </c>
      <c r="C213" s="5" t="s">
        <v>28</v>
      </c>
      <c r="D213" s="5">
        <v>34</v>
      </c>
      <c r="E213" s="5" t="s">
        <v>267</v>
      </c>
      <c r="F213" s="5">
        <v>47</v>
      </c>
      <c r="G213" s="5">
        <v>2</v>
      </c>
      <c r="H213" s="5">
        <v>5</v>
      </c>
      <c r="I213" s="5">
        <v>3</v>
      </c>
      <c r="J213" s="5">
        <v>2</v>
      </c>
      <c r="K213" s="5">
        <v>0</v>
      </c>
      <c r="L213" s="5">
        <v>0</v>
      </c>
      <c r="M213" s="5" t="s">
        <v>286</v>
      </c>
      <c r="N213" s="5" t="s">
        <v>30</v>
      </c>
      <c r="O213" s="5" t="s">
        <v>178</v>
      </c>
      <c r="P213" s="5" t="s">
        <v>32</v>
      </c>
      <c r="Q213" s="5" t="s">
        <v>33</v>
      </c>
      <c r="R213" s="5" t="s">
        <v>38</v>
      </c>
      <c r="S213" s="5" t="s">
        <v>32</v>
      </c>
      <c r="T213" s="5" t="s">
        <v>32</v>
      </c>
      <c r="U213" s="5" t="s">
        <v>54</v>
      </c>
      <c r="V213" s="5" t="s">
        <v>59</v>
      </c>
      <c r="W213" s="5" t="s">
        <v>275</v>
      </c>
      <c r="X213" s="5" t="s">
        <v>277</v>
      </c>
      <c r="Y213" s="5" t="s">
        <v>32</v>
      </c>
      <c r="Z213" s="5" t="s">
        <v>32</v>
      </c>
      <c r="AA213" s="5" t="s">
        <v>32</v>
      </c>
    </row>
    <row r="214" spans="1:27" ht="15.75" customHeight="1" x14ac:dyDescent="0.2">
      <c r="A214" s="5">
        <v>13</v>
      </c>
      <c r="B214" s="5" t="s">
        <v>287</v>
      </c>
      <c r="C214" s="5" t="s">
        <v>28</v>
      </c>
      <c r="D214" s="5">
        <v>52</v>
      </c>
      <c r="E214" s="5" t="s">
        <v>267</v>
      </c>
      <c r="F214" s="5">
        <v>47</v>
      </c>
      <c r="G214" s="5">
        <v>2</v>
      </c>
      <c r="H214" s="5">
        <v>3</v>
      </c>
      <c r="I214" s="5">
        <v>2</v>
      </c>
      <c r="J214" s="5">
        <v>1</v>
      </c>
      <c r="K214" s="5">
        <v>0</v>
      </c>
      <c r="L214" s="5">
        <v>0</v>
      </c>
      <c r="M214" s="5" t="s">
        <v>30</v>
      </c>
      <c r="N214" s="5" t="s">
        <v>31</v>
      </c>
      <c r="O214" s="5" t="s">
        <v>178</v>
      </c>
      <c r="P214" s="5" t="s">
        <v>32</v>
      </c>
      <c r="Q214" s="5" t="s">
        <v>33</v>
      </c>
      <c r="R214" s="5" t="s">
        <v>38</v>
      </c>
      <c r="S214" s="5" t="s">
        <v>32</v>
      </c>
      <c r="T214" s="5" t="s">
        <v>32</v>
      </c>
      <c r="U214" s="5" t="s">
        <v>272</v>
      </c>
      <c r="V214" s="5" t="s">
        <v>32</v>
      </c>
      <c r="W214" s="5" t="s">
        <v>32</v>
      </c>
      <c r="X214" s="5" t="s">
        <v>32</v>
      </c>
      <c r="Y214" s="5" t="s">
        <v>32</v>
      </c>
      <c r="Z214" s="5" t="s">
        <v>32</v>
      </c>
      <c r="AA214" s="5" t="s">
        <v>32</v>
      </c>
    </row>
    <row r="215" spans="1:27" ht="15.75" hidden="1" customHeight="1" x14ac:dyDescent="0.2">
      <c r="A215" s="5">
        <v>14</v>
      </c>
      <c r="B215" s="5" t="s">
        <v>288</v>
      </c>
      <c r="C215" s="5" t="s">
        <v>44</v>
      </c>
      <c r="D215" s="5">
        <v>27</v>
      </c>
      <c r="E215" s="5" t="s">
        <v>267</v>
      </c>
      <c r="F215" s="5">
        <v>47</v>
      </c>
      <c r="G215" s="5">
        <v>2</v>
      </c>
      <c r="H215" s="5">
        <v>3</v>
      </c>
      <c r="I215" s="5">
        <v>2</v>
      </c>
      <c r="J215" s="5">
        <v>1</v>
      </c>
      <c r="K215" s="5">
        <v>0</v>
      </c>
      <c r="L215" s="5">
        <v>0</v>
      </c>
      <c r="M215" s="5" t="s">
        <v>30</v>
      </c>
      <c r="N215" s="5" t="s">
        <v>31</v>
      </c>
      <c r="O215" s="5" t="s">
        <v>178</v>
      </c>
      <c r="P215" s="5" t="s">
        <v>32</v>
      </c>
      <c r="Q215" s="5" t="s">
        <v>33</v>
      </c>
      <c r="R215" s="5" t="s">
        <v>33</v>
      </c>
      <c r="S215" s="5" t="s">
        <v>32</v>
      </c>
      <c r="T215" s="5" t="s">
        <v>32</v>
      </c>
      <c r="U215" s="5" t="s">
        <v>58</v>
      </c>
      <c r="V215" s="5" t="s">
        <v>277</v>
      </c>
      <c r="W215" s="5" t="s">
        <v>59</v>
      </c>
      <c r="X215" s="5" t="s">
        <v>277</v>
      </c>
      <c r="Y215" s="5" t="s">
        <v>32</v>
      </c>
      <c r="Z215" s="5" t="s">
        <v>32</v>
      </c>
      <c r="AA215" s="5" t="s">
        <v>32</v>
      </c>
    </row>
    <row r="216" spans="1:27" ht="15.75" customHeight="1" x14ac:dyDescent="0.2">
      <c r="A216" s="5">
        <v>15</v>
      </c>
      <c r="B216" s="5" t="s">
        <v>289</v>
      </c>
      <c r="C216" s="5" t="s">
        <v>44</v>
      </c>
      <c r="D216" s="5">
        <v>67</v>
      </c>
      <c r="E216" s="5" t="s">
        <v>267</v>
      </c>
      <c r="F216" s="5">
        <v>47</v>
      </c>
      <c r="G216" s="5">
        <v>2</v>
      </c>
      <c r="H216" s="5">
        <v>3</v>
      </c>
      <c r="I216" s="5">
        <v>2</v>
      </c>
      <c r="J216" s="5">
        <v>1</v>
      </c>
      <c r="K216" s="5">
        <v>0</v>
      </c>
      <c r="L216" s="5">
        <v>0</v>
      </c>
      <c r="M216" s="5" t="s">
        <v>30</v>
      </c>
      <c r="N216" s="5" t="s">
        <v>31</v>
      </c>
      <c r="O216" s="5" t="s">
        <v>178</v>
      </c>
      <c r="P216" s="5" t="s">
        <v>32</v>
      </c>
      <c r="Q216" s="5" t="s">
        <v>38</v>
      </c>
      <c r="R216" s="5" t="s">
        <v>38</v>
      </c>
      <c r="S216" s="5" t="s">
        <v>32</v>
      </c>
      <c r="T216" s="5" t="s">
        <v>32</v>
      </c>
      <c r="U216" s="5" t="s">
        <v>35</v>
      </c>
      <c r="V216" s="5" t="s">
        <v>32</v>
      </c>
      <c r="W216" s="5" t="s">
        <v>32</v>
      </c>
      <c r="X216" s="5" t="s">
        <v>32</v>
      </c>
      <c r="Y216" s="5" t="s">
        <v>32</v>
      </c>
      <c r="Z216" s="5" t="s">
        <v>32</v>
      </c>
      <c r="AA216" s="5" t="s">
        <v>32</v>
      </c>
    </row>
    <row r="217" spans="1:27" ht="15.75" hidden="1" customHeight="1" x14ac:dyDescent="0.2">
      <c r="A217" s="5">
        <v>16</v>
      </c>
      <c r="B217" s="5" t="s">
        <v>290</v>
      </c>
      <c r="C217" s="5" t="s">
        <v>44</v>
      </c>
      <c r="D217" s="5">
        <v>58</v>
      </c>
      <c r="E217" s="5" t="s">
        <v>267</v>
      </c>
      <c r="F217" s="5">
        <v>47</v>
      </c>
      <c r="G217" s="5">
        <v>2</v>
      </c>
      <c r="H217" s="5">
        <v>3</v>
      </c>
      <c r="I217" s="5">
        <v>2</v>
      </c>
      <c r="J217" s="5">
        <v>1</v>
      </c>
      <c r="K217" s="5">
        <v>0</v>
      </c>
      <c r="L217" s="5">
        <v>0</v>
      </c>
      <c r="M217" s="5" t="s">
        <v>61</v>
      </c>
      <c r="N217" s="5" t="s">
        <v>31</v>
      </c>
      <c r="O217" s="5" t="s">
        <v>178</v>
      </c>
      <c r="P217" s="5" t="s">
        <v>32</v>
      </c>
      <c r="Q217" s="5" t="s">
        <v>33</v>
      </c>
      <c r="R217" s="5" t="s">
        <v>33</v>
      </c>
      <c r="S217" s="5" t="s">
        <v>32</v>
      </c>
      <c r="T217" s="5" t="s">
        <v>32</v>
      </c>
      <c r="U217" s="5" t="s">
        <v>35</v>
      </c>
      <c r="V217" s="5" t="s">
        <v>32</v>
      </c>
      <c r="W217" s="5" t="s">
        <v>32</v>
      </c>
      <c r="X217" s="5" t="s">
        <v>32</v>
      </c>
      <c r="Y217" s="5" t="s">
        <v>32</v>
      </c>
      <c r="Z217" s="5" t="s">
        <v>32</v>
      </c>
      <c r="AA217" s="5" t="s">
        <v>32</v>
      </c>
    </row>
    <row r="218" spans="1:27" ht="15.75" hidden="1" customHeight="1" x14ac:dyDescent="0.2">
      <c r="A218" s="5">
        <v>17</v>
      </c>
      <c r="B218" s="5" t="s">
        <v>291</v>
      </c>
      <c r="C218" s="5" t="s">
        <v>44</v>
      </c>
      <c r="D218" s="5">
        <v>49</v>
      </c>
      <c r="E218" s="5" t="s">
        <v>267</v>
      </c>
      <c r="F218" s="5">
        <v>37</v>
      </c>
      <c r="G218" s="5">
        <v>2</v>
      </c>
      <c r="H218" s="5">
        <v>5</v>
      </c>
      <c r="I218" s="5">
        <v>2</v>
      </c>
      <c r="J218" s="5">
        <v>3</v>
      </c>
      <c r="K218" s="5">
        <v>0</v>
      </c>
      <c r="L218" s="5">
        <v>0</v>
      </c>
      <c r="M218" s="5" t="s">
        <v>31</v>
      </c>
      <c r="N218" s="5" t="s">
        <v>292</v>
      </c>
      <c r="O218" s="5" t="s">
        <v>178</v>
      </c>
      <c r="P218" s="5" t="s">
        <v>32</v>
      </c>
      <c r="Q218" s="5" t="s">
        <v>33</v>
      </c>
      <c r="R218" s="5" t="s">
        <v>34</v>
      </c>
      <c r="S218" s="5" t="s">
        <v>32</v>
      </c>
      <c r="T218" s="5" t="s">
        <v>32</v>
      </c>
      <c r="U218" s="5" t="s">
        <v>272</v>
      </c>
      <c r="V218" s="5" t="s">
        <v>32</v>
      </c>
      <c r="W218" s="5" t="s">
        <v>32</v>
      </c>
      <c r="X218" s="5" t="s">
        <v>32</v>
      </c>
      <c r="Y218" s="5" t="s">
        <v>32</v>
      </c>
      <c r="Z218" s="5" t="s">
        <v>32</v>
      </c>
      <c r="AA218" s="5" t="s">
        <v>32</v>
      </c>
    </row>
    <row r="219" spans="1:27" ht="15.75" hidden="1" customHeight="1" x14ac:dyDescent="0.2">
      <c r="A219" s="5">
        <v>18</v>
      </c>
      <c r="B219" s="5" t="s">
        <v>293</v>
      </c>
      <c r="C219" s="5" t="s">
        <v>44</v>
      </c>
      <c r="D219" s="5">
        <v>70</v>
      </c>
      <c r="E219" s="5" t="s">
        <v>267</v>
      </c>
      <c r="F219" s="5">
        <v>37</v>
      </c>
      <c r="G219" s="5">
        <v>2</v>
      </c>
      <c r="H219" s="5">
        <v>3</v>
      </c>
      <c r="I219" s="5">
        <v>2</v>
      </c>
      <c r="J219" s="5">
        <v>1</v>
      </c>
      <c r="K219" s="5">
        <v>0</v>
      </c>
      <c r="L219" s="5">
        <v>0</v>
      </c>
      <c r="M219" s="5" t="s">
        <v>133</v>
      </c>
      <c r="N219" s="5" t="s">
        <v>31</v>
      </c>
      <c r="O219" s="5" t="s">
        <v>178</v>
      </c>
      <c r="P219" s="5" t="s">
        <v>32</v>
      </c>
      <c r="Q219" s="5" t="s">
        <v>33</v>
      </c>
      <c r="R219" s="5" t="s">
        <v>34</v>
      </c>
      <c r="S219" s="5" t="s">
        <v>32</v>
      </c>
      <c r="T219" s="5" t="s">
        <v>32</v>
      </c>
      <c r="U219" s="5" t="s">
        <v>35</v>
      </c>
      <c r="V219" s="5" t="s">
        <v>32</v>
      </c>
      <c r="W219" s="5" t="s">
        <v>32</v>
      </c>
      <c r="X219" s="5" t="s">
        <v>32</v>
      </c>
      <c r="Y219" s="5" t="s">
        <v>32</v>
      </c>
      <c r="Z219" s="5" t="s">
        <v>32</v>
      </c>
      <c r="AA219" s="5" t="s">
        <v>32</v>
      </c>
    </row>
    <row r="220" spans="1:27" ht="15.75" customHeight="1" x14ac:dyDescent="0.2">
      <c r="A220" s="5">
        <v>19</v>
      </c>
      <c r="B220" s="5" t="s">
        <v>294</v>
      </c>
      <c r="C220" s="5" t="s">
        <v>44</v>
      </c>
      <c r="D220" s="5">
        <v>55</v>
      </c>
      <c r="E220" s="5" t="s">
        <v>267</v>
      </c>
      <c r="F220" s="5">
        <v>47</v>
      </c>
      <c r="G220" s="5">
        <v>2</v>
      </c>
      <c r="H220" s="5">
        <v>3</v>
      </c>
      <c r="I220" s="5">
        <v>2</v>
      </c>
      <c r="J220" s="5">
        <v>1</v>
      </c>
      <c r="K220" s="5">
        <v>0</v>
      </c>
      <c r="L220" s="5">
        <v>0</v>
      </c>
      <c r="M220" s="5" t="s">
        <v>30</v>
      </c>
      <c r="N220" s="5" t="s">
        <v>31</v>
      </c>
      <c r="O220" s="5" t="s">
        <v>178</v>
      </c>
      <c r="P220" s="5" t="s">
        <v>32</v>
      </c>
      <c r="Q220" s="5" t="s">
        <v>38</v>
      </c>
      <c r="R220" s="5" t="s">
        <v>38</v>
      </c>
      <c r="S220" s="5" t="s">
        <v>32</v>
      </c>
      <c r="T220" s="5" t="s">
        <v>32</v>
      </c>
      <c r="U220" s="5" t="s">
        <v>58</v>
      </c>
      <c r="V220" s="5" t="s">
        <v>275</v>
      </c>
      <c r="W220" s="5" t="s">
        <v>276</v>
      </c>
      <c r="X220" s="5" t="s">
        <v>277</v>
      </c>
      <c r="Y220" s="5" t="s">
        <v>275</v>
      </c>
      <c r="Z220" s="5" t="s">
        <v>276</v>
      </c>
      <c r="AA220" s="5" t="s">
        <v>277</v>
      </c>
    </row>
    <row r="221" spans="1:27" ht="15.75" hidden="1" customHeight="1" x14ac:dyDescent="0.2">
      <c r="A221" s="5">
        <v>20</v>
      </c>
      <c r="B221" s="5" t="s">
        <v>295</v>
      </c>
      <c r="C221" s="5" t="s">
        <v>28</v>
      </c>
      <c r="D221" s="5">
        <v>43</v>
      </c>
      <c r="E221" s="5" t="s">
        <v>267</v>
      </c>
      <c r="F221" s="5">
        <v>47</v>
      </c>
      <c r="G221" s="5">
        <v>2</v>
      </c>
      <c r="H221" s="5">
        <v>3</v>
      </c>
      <c r="I221" s="5">
        <v>2</v>
      </c>
      <c r="J221" s="5">
        <v>1</v>
      </c>
      <c r="K221" s="5">
        <v>0</v>
      </c>
      <c r="L221" s="5">
        <v>0</v>
      </c>
      <c r="M221" s="5" t="s">
        <v>47</v>
      </c>
      <c r="N221" s="5" t="s">
        <v>31</v>
      </c>
      <c r="O221" s="5" t="s">
        <v>178</v>
      </c>
      <c r="P221" s="5" t="s">
        <v>32</v>
      </c>
      <c r="Q221" s="5" t="s">
        <v>33</v>
      </c>
      <c r="R221" s="5" t="s">
        <v>34</v>
      </c>
      <c r="S221" s="5" t="s">
        <v>32</v>
      </c>
      <c r="T221" s="5" t="s">
        <v>32</v>
      </c>
      <c r="U221" s="5" t="s">
        <v>58</v>
      </c>
      <c r="V221" s="5" t="s">
        <v>32</v>
      </c>
      <c r="W221" s="5" t="s">
        <v>32</v>
      </c>
      <c r="X221" s="5" t="s">
        <v>32</v>
      </c>
      <c r="Y221" s="5" t="s">
        <v>277</v>
      </c>
      <c r="Z221" s="5" t="s">
        <v>59</v>
      </c>
      <c r="AA221" s="5" t="s">
        <v>277</v>
      </c>
    </row>
    <row r="222" spans="1:27" ht="15.75" hidden="1" customHeight="1" x14ac:dyDescent="0.2">
      <c r="A222" s="5">
        <v>21</v>
      </c>
      <c r="B222" s="5" t="s">
        <v>296</v>
      </c>
      <c r="C222" s="5" t="s">
        <v>28</v>
      </c>
      <c r="D222" s="5">
        <v>39</v>
      </c>
      <c r="E222" s="5" t="s">
        <v>267</v>
      </c>
      <c r="F222" s="5">
        <v>47</v>
      </c>
      <c r="G222" s="5">
        <v>2</v>
      </c>
      <c r="H222" s="5">
        <v>3</v>
      </c>
      <c r="I222" s="5">
        <v>2</v>
      </c>
      <c r="J222" s="5">
        <v>1</v>
      </c>
      <c r="K222" s="5">
        <v>0</v>
      </c>
      <c r="L222" s="5">
        <v>0</v>
      </c>
      <c r="M222" s="5" t="s">
        <v>30</v>
      </c>
      <c r="N222" s="5" t="s">
        <v>31</v>
      </c>
      <c r="O222" s="5" t="s">
        <v>178</v>
      </c>
      <c r="P222" s="5" t="s">
        <v>32</v>
      </c>
      <c r="Q222" s="5" t="s">
        <v>33</v>
      </c>
      <c r="R222" s="5" t="s">
        <v>34</v>
      </c>
      <c r="S222" s="5" t="s">
        <v>32</v>
      </c>
      <c r="T222" s="5" t="s">
        <v>32</v>
      </c>
      <c r="U222" s="5" t="s">
        <v>35</v>
      </c>
      <c r="V222" s="5" t="s">
        <v>32</v>
      </c>
      <c r="W222" s="5" t="s">
        <v>32</v>
      </c>
      <c r="X222" s="5" t="s">
        <v>32</v>
      </c>
      <c r="Y222" s="5" t="s">
        <v>32</v>
      </c>
      <c r="Z222" s="5" t="s">
        <v>32</v>
      </c>
      <c r="AA222" s="5" t="s">
        <v>32</v>
      </c>
    </row>
    <row r="223" spans="1:27" ht="15.75" hidden="1" customHeight="1" x14ac:dyDescent="0.2">
      <c r="A223" s="5">
        <v>22</v>
      </c>
      <c r="B223" s="5" t="s">
        <v>297</v>
      </c>
      <c r="C223" s="5" t="s">
        <v>44</v>
      </c>
      <c r="D223" s="5">
        <v>56</v>
      </c>
      <c r="E223" s="5" t="s">
        <v>267</v>
      </c>
      <c r="F223" s="5">
        <v>37</v>
      </c>
      <c r="G223" s="5">
        <v>2</v>
      </c>
      <c r="H223" s="5">
        <v>3</v>
      </c>
      <c r="I223" s="5">
        <v>2</v>
      </c>
      <c r="J223" s="5">
        <v>1</v>
      </c>
      <c r="K223" s="5">
        <v>0</v>
      </c>
      <c r="L223" s="5">
        <v>0</v>
      </c>
      <c r="M223" s="5" t="s">
        <v>30</v>
      </c>
      <c r="N223" s="5" t="s">
        <v>133</v>
      </c>
      <c r="O223" s="5" t="s">
        <v>178</v>
      </c>
      <c r="P223" s="5" t="s">
        <v>32</v>
      </c>
      <c r="Q223" s="5" t="s">
        <v>33</v>
      </c>
      <c r="R223" s="5" t="s">
        <v>34</v>
      </c>
      <c r="S223" s="5" t="s">
        <v>32</v>
      </c>
      <c r="T223" s="5" t="s">
        <v>32</v>
      </c>
      <c r="U223" s="5" t="s">
        <v>58</v>
      </c>
      <c r="V223" s="5" t="s">
        <v>32</v>
      </c>
      <c r="W223" s="5" t="s">
        <v>32</v>
      </c>
      <c r="X223" s="5" t="s">
        <v>32</v>
      </c>
      <c r="Y223" s="5" t="s">
        <v>59</v>
      </c>
      <c r="Z223" s="5" t="s">
        <v>276</v>
      </c>
      <c r="AA223" s="5" t="s">
        <v>276</v>
      </c>
    </row>
    <row r="224" spans="1:27" ht="15.75" hidden="1" customHeight="1" x14ac:dyDescent="0.2">
      <c r="A224" s="5">
        <v>23</v>
      </c>
      <c r="B224" s="5" t="s">
        <v>298</v>
      </c>
      <c r="C224" s="5" t="s">
        <v>28</v>
      </c>
      <c r="D224" s="5">
        <v>41</v>
      </c>
      <c r="E224" s="5" t="s">
        <v>267</v>
      </c>
      <c r="F224" s="5">
        <v>37</v>
      </c>
      <c r="G224" s="5">
        <v>2</v>
      </c>
      <c r="H224" s="5">
        <v>4</v>
      </c>
      <c r="I224" s="5">
        <v>2</v>
      </c>
      <c r="J224" s="5">
        <v>2</v>
      </c>
      <c r="K224" s="5">
        <v>0</v>
      </c>
      <c r="L224" s="5">
        <v>0</v>
      </c>
      <c r="M224" s="5" t="s">
        <v>61</v>
      </c>
      <c r="N224" s="5" t="s">
        <v>30</v>
      </c>
      <c r="O224" s="5" t="s">
        <v>178</v>
      </c>
      <c r="P224" s="5" t="s">
        <v>32</v>
      </c>
      <c r="Q224" s="5" t="s">
        <v>33</v>
      </c>
      <c r="R224" s="5" t="s">
        <v>33</v>
      </c>
      <c r="S224" s="5" t="s">
        <v>32</v>
      </c>
      <c r="T224" s="5" t="s">
        <v>32</v>
      </c>
      <c r="U224" s="5" t="s">
        <v>283</v>
      </c>
      <c r="V224" s="5" t="s">
        <v>276</v>
      </c>
      <c r="W224" s="5" t="s">
        <v>275</v>
      </c>
      <c r="X224" s="5" t="s">
        <v>277</v>
      </c>
      <c r="Y224" s="5" t="s">
        <v>276</v>
      </c>
      <c r="Z224" s="5" t="s">
        <v>275</v>
      </c>
      <c r="AA224" s="5" t="s">
        <v>277</v>
      </c>
    </row>
    <row r="225" spans="1:27" ht="15.75" hidden="1" customHeight="1" x14ac:dyDescent="0.2">
      <c r="A225" s="5">
        <v>24</v>
      </c>
      <c r="B225" s="5" t="s">
        <v>299</v>
      </c>
      <c r="C225" s="5" t="s">
        <v>28</v>
      </c>
      <c r="D225" s="5">
        <v>29</v>
      </c>
      <c r="E225" s="5" t="s">
        <v>267</v>
      </c>
      <c r="F225" s="5">
        <v>47</v>
      </c>
      <c r="G225" s="5">
        <v>2</v>
      </c>
      <c r="H225" s="5">
        <v>3</v>
      </c>
      <c r="I225" s="5">
        <v>2</v>
      </c>
      <c r="J225" s="5">
        <v>1</v>
      </c>
      <c r="K225" s="5">
        <v>0</v>
      </c>
      <c r="L225" s="5">
        <v>0</v>
      </c>
      <c r="M225" s="5" t="s">
        <v>30</v>
      </c>
      <c r="N225" s="5" t="s">
        <v>31</v>
      </c>
      <c r="O225" s="5" t="s">
        <v>178</v>
      </c>
      <c r="P225" s="5" t="s">
        <v>32</v>
      </c>
      <c r="Q225" s="5" t="s">
        <v>33</v>
      </c>
      <c r="R225" s="5" t="s">
        <v>33</v>
      </c>
      <c r="S225" s="5" t="s">
        <v>32</v>
      </c>
      <c r="T225" s="5" t="s">
        <v>32</v>
      </c>
      <c r="U225" s="5" t="s">
        <v>283</v>
      </c>
      <c r="V225" s="5" t="s">
        <v>59</v>
      </c>
      <c r="W225" s="5" t="s">
        <v>59</v>
      </c>
      <c r="X225" s="5" t="s">
        <v>277</v>
      </c>
      <c r="Y225" s="5" t="s">
        <v>59</v>
      </c>
      <c r="Z225" s="5" t="s">
        <v>277</v>
      </c>
      <c r="AA225" s="5" t="s">
        <v>277</v>
      </c>
    </row>
    <row r="226" spans="1:27" ht="15.75" customHeight="1" x14ac:dyDescent="0.2">
      <c r="A226" s="5">
        <v>25</v>
      </c>
      <c r="B226" s="5" t="s">
        <v>300</v>
      </c>
      <c r="C226" s="5" t="s">
        <v>44</v>
      </c>
      <c r="D226" s="5">
        <v>74</v>
      </c>
      <c r="E226" s="5" t="s">
        <v>267</v>
      </c>
      <c r="F226" s="5">
        <v>47</v>
      </c>
      <c r="G226" s="5">
        <v>2</v>
      </c>
      <c r="H226" s="5">
        <v>4</v>
      </c>
      <c r="I226" s="5">
        <v>2</v>
      </c>
      <c r="J226" s="5">
        <v>2</v>
      </c>
      <c r="K226" s="5">
        <v>0</v>
      </c>
      <c r="L226" s="5">
        <v>0</v>
      </c>
      <c r="M226" s="5" t="s">
        <v>30</v>
      </c>
      <c r="N226" s="5" t="s">
        <v>47</v>
      </c>
      <c r="O226" s="5" t="s">
        <v>178</v>
      </c>
      <c r="P226" s="5" t="s">
        <v>32</v>
      </c>
      <c r="Q226" s="5" t="s">
        <v>33</v>
      </c>
      <c r="R226" s="5" t="s">
        <v>38</v>
      </c>
      <c r="S226" s="5" t="s">
        <v>32</v>
      </c>
      <c r="T226" s="5" t="s">
        <v>32</v>
      </c>
      <c r="U226" s="5" t="s">
        <v>58</v>
      </c>
      <c r="V226" s="5" t="s">
        <v>32</v>
      </c>
      <c r="W226" s="5" t="s">
        <v>32</v>
      </c>
      <c r="X226" s="5" t="s">
        <v>32</v>
      </c>
      <c r="Y226" s="5" t="s">
        <v>277</v>
      </c>
      <c r="Z226" s="5" t="s">
        <v>59</v>
      </c>
      <c r="AA226" s="5" t="s">
        <v>277</v>
      </c>
    </row>
    <row r="227" spans="1:27" ht="15.75" customHeight="1" x14ac:dyDescent="0.2">
      <c r="A227" s="5">
        <v>26</v>
      </c>
      <c r="B227" s="5" t="s">
        <v>301</v>
      </c>
      <c r="C227" s="5" t="s">
        <v>28</v>
      </c>
      <c r="D227" s="5">
        <v>44</v>
      </c>
      <c r="E227" s="5" t="s">
        <v>267</v>
      </c>
      <c r="F227" s="5">
        <v>37</v>
      </c>
      <c r="G227" s="5">
        <v>2</v>
      </c>
      <c r="H227" s="5">
        <v>3</v>
      </c>
      <c r="I227" s="5">
        <v>2</v>
      </c>
      <c r="J227" s="5">
        <v>1</v>
      </c>
      <c r="K227" s="5">
        <v>0</v>
      </c>
      <c r="L227" s="5">
        <v>0</v>
      </c>
      <c r="M227" s="5" t="s">
        <v>47</v>
      </c>
      <c r="N227" s="5" t="s">
        <v>31</v>
      </c>
      <c r="O227" s="5" t="s">
        <v>178</v>
      </c>
      <c r="P227" s="5" t="s">
        <v>32</v>
      </c>
      <c r="Q227" s="5" t="s">
        <v>33</v>
      </c>
      <c r="R227" s="5" t="s">
        <v>38</v>
      </c>
      <c r="S227" s="5" t="s">
        <v>32</v>
      </c>
      <c r="T227" s="5" t="s">
        <v>32</v>
      </c>
      <c r="U227" s="5" t="s">
        <v>35</v>
      </c>
      <c r="V227" s="5" t="s">
        <v>32</v>
      </c>
      <c r="W227" s="5" t="s">
        <v>32</v>
      </c>
      <c r="X227" s="5" t="s">
        <v>32</v>
      </c>
      <c r="Y227" s="5" t="s">
        <v>32</v>
      </c>
      <c r="Z227" s="5" t="s">
        <v>32</v>
      </c>
      <c r="AA227" s="5" t="s">
        <v>32</v>
      </c>
    </row>
    <row r="228" spans="1:27" ht="15.75" customHeight="1" x14ac:dyDescent="0.2">
      <c r="A228" s="5">
        <v>27</v>
      </c>
      <c r="B228" s="5" t="s">
        <v>302</v>
      </c>
      <c r="C228" s="5" t="s">
        <v>28</v>
      </c>
      <c r="D228" s="5">
        <v>54</v>
      </c>
      <c r="E228" s="5" t="s">
        <v>267</v>
      </c>
      <c r="F228" s="5">
        <v>47</v>
      </c>
      <c r="G228" s="5">
        <v>2</v>
      </c>
      <c r="H228" s="5">
        <v>3</v>
      </c>
      <c r="I228" s="5">
        <v>2</v>
      </c>
      <c r="J228" s="5">
        <v>1</v>
      </c>
      <c r="K228" s="5">
        <v>0</v>
      </c>
      <c r="L228" s="5">
        <v>0</v>
      </c>
      <c r="M228" s="5" t="s">
        <v>30</v>
      </c>
      <c r="N228" s="5" t="s">
        <v>31</v>
      </c>
      <c r="O228" s="5" t="s">
        <v>178</v>
      </c>
      <c r="P228" s="5" t="s">
        <v>32</v>
      </c>
      <c r="Q228" s="5" t="s">
        <v>33</v>
      </c>
      <c r="R228" s="5" t="s">
        <v>38</v>
      </c>
      <c r="S228" s="5" t="s">
        <v>32</v>
      </c>
      <c r="T228" s="5" t="s">
        <v>32</v>
      </c>
      <c r="U228" s="5" t="s">
        <v>35</v>
      </c>
      <c r="V228" s="5" t="s">
        <v>32</v>
      </c>
      <c r="W228" s="5" t="s">
        <v>32</v>
      </c>
      <c r="X228" s="5" t="s">
        <v>32</v>
      </c>
      <c r="Y228" s="5" t="s">
        <v>32</v>
      </c>
      <c r="Z228" s="5" t="s">
        <v>32</v>
      </c>
      <c r="AA228" s="5" t="s">
        <v>32</v>
      </c>
    </row>
    <row r="229" spans="1:27" ht="15.75" customHeight="1" x14ac:dyDescent="0.2">
      <c r="A229" s="5">
        <v>28</v>
      </c>
      <c r="B229" s="5" t="s">
        <v>303</v>
      </c>
      <c r="C229" s="5" t="s">
        <v>44</v>
      </c>
      <c r="D229" s="5">
        <v>48</v>
      </c>
      <c r="E229" s="5" t="s">
        <v>267</v>
      </c>
      <c r="F229" s="5">
        <v>37</v>
      </c>
      <c r="G229" s="5">
        <v>2</v>
      </c>
      <c r="H229" s="5">
        <v>3</v>
      </c>
      <c r="I229" s="5">
        <v>2</v>
      </c>
      <c r="J229" s="5">
        <v>1</v>
      </c>
      <c r="K229" s="5">
        <v>0</v>
      </c>
      <c r="L229" s="5">
        <v>0</v>
      </c>
      <c r="M229" s="5" t="s">
        <v>30</v>
      </c>
      <c r="N229" s="5" t="s">
        <v>31</v>
      </c>
      <c r="O229" s="5" t="s">
        <v>178</v>
      </c>
      <c r="P229" s="5" t="s">
        <v>32</v>
      </c>
      <c r="Q229" s="5" t="s">
        <v>33</v>
      </c>
      <c r="R229" s="5" t="s">
        <v>38</v>
      </c>
      <c r="S229" s="5" t="s">
        <v>32</v>
      </c>
      <c r="T229" s="5" t="s">
        <v>32</v>
      </c>
      <c r="U229" s="5" t="s">
        <v>283</v>
      </c>
      <c r="V229" s="5" t="s">
        <v>59</v>
      </c>
      <c r="W229" s="5" t="s">
        <v>276</v>
      </c>
      <c r="X229" s="5" t="s">
        <v>277</v>
      </c>
      <c r="Y229" s="5" t="s">
        <v>59</v>
      </c>
      <c r="Z229" s="5" t="s">
        <v>276</v>
      </c>
      <c r="AA229" s="5" t="s">
        <v>277</v>
      </c>
    </row>
    <row r="230" spans="1:27" ht="15.75" hidden="1" customHeight="1" x14ac:dyDescent="0.2">
      <c r="A230" s="5">
        <v>29</v>
      </c>
      <c r="B230" s="5" t="s">
        <v>304</v>
      </c>
      <c r="C230" s="5" t="s">
        <v>44</v>
      </c>
      <c r="D230" s="5">
        <v>30</v>
      </c>
      <c r="E230" s="5" t="s">
        <v>267</v>
      </c>
      <c r="F230" s="5">
        <v>37</v>
      </c>
      <c r="G230" s="5">
        <v>2</v>
      </c>
      <c r="H230" s="5">
        <v>3</v>
      </c>
      <c r="I230" s="5">
        <v>2</v>
      </c>
      <c r="J230" s="5">
        <v>1</v>
      </c>
      <c r="K230" s="5">
        <v>0</v>
      </c>
      <c r="L230" s="5">
        <v>0</v>
      </c>
      <c r="M230" s="5" t="s">
        <v>30</v>
      </c>
      <c r="N230" s="5" t="s">
        <v>31</v>
      </c>
      <c r="O230" s="5" t="s">
        <v>178</v>
      </c>
      <c r="P230" s="5" t="s">
        <v>32</v>
      </c>
      <c r="Q230" s="5" t="s">
        <v>33</v>
      </c>
      <c r="R230" s="5" t="s">
        <v>34</v>
      </c>
      <c r="S230" s="5" t="s">
        <v>32</v>
      </c>
      <c r="T230" s="5" t="s">
        <v>32</v>
      </c>
      <c r="U230" s="5" t="s">
        <v>58</v>
      </c>
      <c r="V230" s="5" t="s">
        <v>32</v>
      </c>
      <c r="W230" s="5" t="s">
        <v>32</v>
      </c>
      <c r="X230" s="5" t="s">
        <v>32</v>
      </c>
      <c r="Y230" s="5" t="s">
        <v>59</v>
      </c>
      <c r="Z230" s="5" t="s">
        <v>59</v>
      </c>
      <c r="AA230" s="5" t="s">
        <v>277</v>
      </c>
    </row>
    <row r="231" spans="1:27" ht="15.75" hidden="1" customHeight="1" x14ac:dyDescent="0.2">
      <c r="A231" s="5">
        <v>30</v>
      </c>
      <c r="B231" s="5" t="s">
        <v>305</v>
      </c>
      <c r="C231" s="5" t="s">
        <v>44</v>
      </c>
      <c r="D231" s="5">
        <v>48</v>
      </c>
      <c r="E231" s="5" t="s">
        <v>267</v>
      </c>
      <c r="F231" s="5">
        <v>47</v>
      </c>
      <c r="G231" s="5">
        <v>2</v>
      </c>
      <c r="H231" s="5">
        <v>3</v>
      </c>
      <c r="I231" s="5">
        <v>2</v>
      </c>
      <c r="J231" s="5">
        <v>1</v>
      </c>
      <c r="K231" s="5">
        <v>0</v>
      </c>
      <c r="L231" s="5">
        <v>0</v>
      </c>
      <c r="M231" s="5" t="s">
        <v>61</v>
      </c>
      <c r="N231" s="5" t="s">
        <v>31</v>
      </c>
      <c r="O231" s="5" t="s">
        <v>178</v>
      </c>
      <c r="P231" s="5" t="s">
        <v>32</v>
      </c>
      <c r="Q231" s="5" t="s">
        <v>33</v>
      </c>
      <c r="R231" s="5" t="s">
        <v>34</v>
      </c>
      <c r="S231" s="5" t="s">
        <v>32</v>
      </c>
      <c r="T231" s="5" t="s">
        <v>32</v>
      </c>
      <c r="U231" s="5" t="s">
        <v>35</v>
      </c>
      <c r="V231" s="5" t="s">
        <v>32</v>
      </c>
      <c r="W231" s="5" t="s">
        <v>32</v>
      </c>
      <c r="X231" s="5" t="s">
        <v>32</v>
      </c>
      <c r="Y231" s="5" t="s">
        <v>32</v>
      </c>
      <c r="Z231" s="5" t="s">
        <v>32</v>
      </c>
      <c r="AA231" s="5" t="s">
        <v>32</v>
      </c>
    </row>
    <row r="232" spans="1:27" ht="15.75" customHeight="1" x14ac:dyDescent="0.2">
      <c r="A232" s="5">
        <v>31</v>
      </c>
      <c r="B232" s="5" t="s">
        <v>306</v>
      </c>
      <c r="C232" s="5" t="s">
        <v>28</v>
      </c>
      <c r="D232" s="5">
        <v>36</v>
      </c>
      <c r="E232" s="5" t="s">
        <v>267</v>
      </c>
      <c r="F232" s="5">
        <v>47</v>
      </c>
      <c r="G232" s="5">
        <v>2</v>
      </c>
      <c r="H232" s="5">
        <v>3</v>
      </c>
      <c r="I232" s="5">
        <v>2</v>
      </c>
      <c r="J232" s="5">
        <v>1</v>
      </c>
      <c r="K232" s="5">
        <v>0</v>
      </c>
      <c r="L232" s="5">
        <v>0</v>
      </c>
      <c r="M232" s="5" t="s">
        <v>30</v>
      </c>
      <c r="N232" s="5" t="s">
        <v>31</v>
      </c>
      <c r="O232" s="5" t="s">
        <v>178</v>
      </c>
      <c r="P232" s="5" t="s">
        <v>32</v>
      </c>
      <c r="Q232" s="5" t="s">
        <v>33</v>
      </c>
      <c r="R232" s="5" t="s">
        <v>38</v>
      </c>
      <c r="S232" s="5" t="s">
        <v>32</v>
      </c>
      <c r="T232" s="5" t="s">
        <v>32</v>
      </c>
      <c r="U232" s="5" t="s">
        <v>35</v>
      </c>
      <c r="V232" s="5" t="s">
        <v>32</v>
      </c>
      <c r="W232" s="5" t="s">
        <v>32</v>
      </c>
      <c r="X232" s="5" t="s">
        <v>32</v>
      </c>
      <c r="Y232" s="5" t="s">
        <v>32</v>
      </c>
      <c r="Z232" s="5" t="s">
        <v>32</v>
      </c>
      <c r="AA232" s="5" t="s">
        <v>32</v>
      </c>
    </row>
    <row r="233" spans="1:27" ht="15.75" customHeight="1" x14ac:dyDescent="0.2">
      <c r="A233" s="5">
        <v>32</v>
      </c>
      <c r="B233" s="5" t="s">
        <v>307</v>
      </c>
      <c r="C233" s="5" t="s">
        <v>28</v>
      </c>
      <c r="D233" s="5">
        <v>28</v>
      </c>
      <c r="E233" s="5" t="s">
        <v>267</v>
      </c>
      <c r="F233" s="5">
        <v>37</v>
      </c>
      <c r="G233" s="5">
        <v>3</v>
      </c>
      <c r="H233" s="5">
        <v>4</v>
      </c>
      <c r="I233" s="5">
        <v>2</v>
      </c>
      <c r="J233" s="5">
        <v>1</v>
      </c>
      <c r="K233" s="5">
        <v>1</v>
      </c>
      <c r="L233" s="5">
        <v>0</v>
      </c>
      <c r="M233" s="5" t="s">
        <v>30</v>
      </c>
      <c r="N233" s="5" t="s">
        <v>31</v>
      </c>
      <c r="O233" s="5" t="s">
        <v>31</v>
      </c>
      <c r="P233" s="5" t="s">
        <v>32</v>
      </c>
      <c r="Q233" s="5" t="s">
        <v>33</v>
      </c>
      <c r="R233" s="5" t="s">
        <v>38</v>
      </c>
      <c r="S233" s="5" t="s">
        <v>38</v>
      </c>
      <c r="T233" s="5" t="s">
        <v>32</v>
      </c>
      <c r="U233" s="5" t="s">
        <v>308</v>
      </c>
      <c r="V233" s="5" t="s">
        <v>32</v>
      </c>
      <c r="W233" s="5" t="s">
        <v>32</v>
      </c>
      <c r="X233" s="5" t="s">
        <v>32</v>
      </c>
      <c r="Y233" s="5" t="s">
        <v>32</v>
      </c>
      <c r="Z233" s="5" t="s">
        <v>32</v>
      </c>
      <c r="AA233" s="5" t="s">
        <v>32</v>
      </c>
    </row>
    <row r="234" spans="1:27" ht="15.75" hidden="1" customHeight="1" x14ac:dyDescent="0.2">
      <c r="A234" s="5">
        <v>33</v>
      </c>
      <c r="B234" s="5" t="s">
        <v>309</v>
      </c>
      <c r="C234" s="5" t="s">
        <v>44</v>
      </c>
      <c r="D234" s="5">
        <v>43</v>
      </c>
      <c r="E234" s="5" t="s">
        <v>267</v>
      </c>
      <c r="F234" s="5">
        <v>47</v>
      </c>
      <c r="G234" s="5">
        <v>2</v>
      </c>
      <c r="H234" s="5">
        <v>3</v>
      </c>
      <c r="I234" s="5">
        <v>2</v>
      </c>
      <c r="J234" s="5">
        <v>1</v>
      </c>
      <c r="K234" s="5">
        <v>0</v>
      </c>
      <c r="L234" s="5">
        <v>0</v>
      </c>
      <c r="M234" s="5" t="s">
        <v>30</v>
      </c>
      <c r="N234" s="5" t="s">
        <v>31</v>
      </c>
      <c r="O234" s="5" t="s">
        <v>178</v>
      </c>
      <c r="P234" s="5" t="s">
        <v>32</v>
      </c>
      <c r="Q234" s="5" t="s">
        <v>33</v>
      </c>
      <c r="R234" s="5" t="s">
        <v>33</v>
      </c>
      <c r="S234" s="5" t="s">
        <v>32</v>
      </c>
      <c r="T234" s="5" t="s">
        <v>32</v>
      </c>
      <c r="U234" s="5" t="s">
        <v>35</v>
      </c>
      <c r="V234" s="5" t="s">
        <v>32</v>
      </c>
      <c r="W234" s="5" t="s">
        <v>32</v>
      </c>
      <c r="X234" s="5" t="s">
        <v>32</v>
      </c>
      <c r="Y234" s="5" t="s">
        <v>32</v>
      </c>
      <c r="Z234" s="5" t="s">
        <v>32</v>
      </c>
      <c r="AA234" s="5" t="s">
        <v>32</v>
      </c>
    </row>
    <row r="235" spans="1:27" ht="15.75" hidden="1" customHeight="1" x14ac:dyDescent="0.2">
      <c r="A235" s="5">
        <v>34</v>
      </c>
      <c r="B235" s="5" t="s">
        <v>310</v>
      </c>
      <c r="C235" s="5" t="s">
        <v>44</v>
      </c>
      <c r="D235" s="5">
        <v>42</v>
      </c>
      <c r="E235" s="5" t="s">
        <v>267</v>
      </c>
      <c r="F235" s="5">
        <v>47</v>
      </c>
      <c r="G235" s="5">
        <v>3</v>
      </c>
      <c r="H235" s="5">
        <v>3</v>
      </c>
      <c r="I235" s="5">
        <v>1</v>
      </c>
      <c r="J235" s="5">
        <v>1</v>
      </c>
      <c r="K235" s="5">
        <v>1</v>
      </c>
      <c r="L235" s="5">
        <v>0</v>
      </c>
      <c r="M235" s="5" t="s">
        <v>31</v>
      </c>
      <c r="N235" s="5" t="s">
        <v>47</v>
      </c>
      <c r="O235" s="5" t="s">
        <v>31</v>
      </c>
      <c r="P235" s="5" t="s">
        <v>32</v>
      </c>
      <c r="Q235" s="5" t="s">
        <v>33</v>
      </c>
      <c r="R235" s="5" t="s">
        <v>34</v>
      </c>
      <c r="S235" s="5" t="s">
        <v>34</v>
      </c>
      <c r="T235" s="5" t="s">
        <v>32</v>
      </c>
      <c r="U235" s="5" t="s">
        <v>311</v>
      </c>
      <c r="V235" s="5" t="s">
        <v>32</v>
      </c>
      <c r="W235" s="5" t="s">
        <v>32</v>
      </c>
      <c r="X235" s="5" t="s">
        <v>32</v>
      </c>
      <c r="Y235" s="5" t="s">
        <v>59</v>
      </c>
      <c r="Z235" s="5" t="s">
        <v>59</v>
      </c>
      <c r="AA235" s="5" t="s">
        <v>277</v>
      </c>
    </row>
    <row r="236" spans="1:27" ht="15.75" hidden="1" customHeight="1" x14ac:dyDescent="0.2">
      <c r="A236" s="5">
        <v>35</v>
      </c>
      <c r="B236" s="5" t="s">
        <v>312</v>
      </c>
      <c r="C236" s="5" t="s">
        <v>44</v>
      </c>
      <c r="D236" s="5">
        <v>47</v>
      </c>
      <c r="E236" s="5" t="s">
        <v>267</v>
      </c>
      <c r="F236" s="5">
        <v>37</v>
      </c>
      <c r="G236" s="5">
        <v>2</v>
      </c>
      <c r="H236" s="5">
        <v>3</v>
      </c>
      <c r="I236" s="5">
        <v>2</v>
      </c>
      <c r="J236" s="5">
        <v>1</v>
      </c>
      <c r="K236" s="5">
        <v>0</v>
      </c>
      <c r="L236" s="5">
        <v>0</v>
      </c>
      <c r="M236" s="5" t="s">
        <v>47</v>
      </c>
      <c r="N236" s="5" t="s">
        <v>31</v>
      </c>
      <c r="O236" s="5" t="s">
        <v>178</v>
      </c>
      <c r="P236" s="5" t="s">
        <v>32</v>
      </c>
      <c r="Q236" s="5" t="s">
        <v>33</v>
      </c>
      <c r="R236" s="5" t="s">
        <v>33</v>
      </c>
      <c r="S236" s="5" t="s">
        <v>32</v>
      </c>
      <c r="T236" s="5" t="s">
        <v>32</v>
      </c>
      <c r="U236" s="5" t="s">
        <v>35</v>
      </c>
      <c r="V236" s="5" t="s">
        <v>32</v>
      </c>
      <c r="W236" s="5" t="s">
        <v>32</v>
      </c>
      <c r="X236" s="5" t="s">
        <v>32</v>
      </c>
      <c r="Y236" s="5" t="s">
        <v>32</v>
      </c>
      <c r="Z236" s="5" t="s">
        <v>32</v>
      </c>
      <c r="AA236" s="5" t="s">
        <v>32</v>
      </c>
    </row>
    <row r="237" spans="1:27" ht="15.75" customHeight="1" x14ac:dyDescent="0.2">
      <c r="A237" s="5">
        <v>36</v>
      </c>
      <c r="B237" s="5" t="s">
        <v>313</v>
      </c>
      <c r="C237" s="5" t="s">
        <v>44</v>
      </c>
      <c r="D237" s="5">
        <v>69</v>
      </c>
      <c r="E237" s="5" t="s">
        <v>267</v>
      </c>
      <c r="F237" s="5">
        <v>47</v>
      </c>
      <c r="G237" s="5">
        <v>2</v>
      </c>
      <c r="H237" s="5">
        <v>3</v>
      </c>
      <c r="I237" s="5">
        <v>2</v>
      </c>
      <c r="J237" s="5">
        <v>1</v>
      </c>
      <c r="K237" s="5">
        <v>0</v>
      </c>
      <c r="L237" s="5">
        <v>0</v>
      </c>
      <c r="M237" s="5" t="s">
        <v>61</v>
      </c>
      <c r="N237" s="5" t="s">
        <v>31</v>
      </c>
      <c r="O237" s="5" t="s">
        <v>178</v>
      </c>
      <c r="P237" s="5" t="s">
        <v>32</v>
      </c>
      <c r="Q237" s="5" t="s">
        <v>38</v>
      </c>
      <c r="R237" s="5" t="s">
        <v>38</v>
      </c>
      <c r="S237" s="5" t="s">
        <v>32</v>
      </c>
      <c r="T237" s="5" t="s">
        <v>32</v>
      </c>
      <c r="U237" s="5" t="s">
        <v>58</v>
      </c>
      <c r="V237" s="5" t="s">
        <v>59</v>
      </c>
      <c r="W237" s="5" t="s">
        <v>275</v>
      </c>
      <c r="X237" s="5" t="s">
        <v>275</v>
      </c>
      <c r="Y237" s="5" t="s">
        <v>178</v>
      </c>
      <c r="Z237" s="5" t="s">
        <v>178</v>
      </c>
      <c r="AA237" s="5" t="s">
        <v>178</v>
      </c>
    </row>
    <row r="238" spans="1:27" ht="15.75" hidden="1" customHeight="1" x14ac:dyDescent="0.2">
      <c r="A238" s="5">
        <v>37</v>
      </c>
      <c r="B238" s="5" t="s">
        <v>314</v>
      </c>
      <c r="C238" s="5" t="s">
        <v>44</v>
      </c>
      <c r="D238" s="5">
        <v>73</v>
      </c>
      <c r="E238" s="5" t="s">
        <v>267</v>
      </c>
      <c r="F238" s="5">
        <v>47</v>
      </c>
      <c r="G238" s="5">
        <v>3</v>
      </c>
      <c r="H238" s="5">
        <v>5</v>
      </c>
      <c r="I238" s="5">
        <v>2</v>
      </c>
      <c r="J238" s="5">
        <v>1</v>
      </c>
      <c r="K238" s="5">
        <v>2</v>
      </c>
      <c r="L238" s="5">
        <v>0</v>
      </c>
      <c r="M238" s="5" t="s">
        <v>286</v>
      </c>
      <c r="N238" s="5" t="s">
        <v>31</v>
      </c>
      <c r="O238" s="5" t="s">
        <v>30</v>
      </c>
      <c r="P238" s="5" t="s">
        <v>32</v>
      </c>
      <c r="Q238" s="5" t="s">
        <v>34</v>
      </c>
      <c r="R238" s="5" t="s">
        <v>34</v>
      </c>
      <c r="S238" s="5" t="s">
        <v>34</v>
      </c>
      <c r="T238" s="5" t="s">
        <v>32</v>
      </c>
      <c r="U238" s="5" t="s">
        <v>308</v>
      </c>
      <c r="V238" s="5" t="s">
        <v>32</v>
      </c>
      <c r="W238" s="5" t="s">
        <v>32</v>
      </c>
      <c r="X238" s="5" t="s">
        <v>32</v>
      </c>
      <c r="Y238" s="5" t="s">
        <v>32</v>
      </c>
      <c r="Z238" s="5" t="s">
        <v>32</v>
      </c>
      <c r="AA238" s="5" t="s">
        <v>32</v>
      </c>
    </row>
    <row r="239" spans="1:27" ht="15.75" customHeight="1" x14ac:dyDescent="0.2">
      <c r="A239" s="5">
        <v>38</v>
      </c>
      <c r="B239" s="5" t="s">
        <v>315</v>
      </c>
      <c r="C239" s="5" t="s">
        <v>44</v>
      </c>
      <c r="D239" s="5">
        <v>59</v>
      </c>
      <c r="E239" s="5" t="s">
        <v>267</v>
      </c>
      <c r="F239" s="5">
        <v>37</v>
      </c>
      <c r="G239" s="5">
        <v>2</v>
      </c>
      <c r="H239" s="5">
        <v>3</v>
      </c>
      <c r="I239" s="5">
        <v>2</v>
      </c>
      <c r="J239" s="5">
        <v>1</v>
      </c>
      <c r="K239" s="5">
        <v>0</v>
      </c>
      <c r="L239" s="5">
        <v>0</v>
      </c>
      <c r="M239" s="5" t="s">
        <v>30</v>
      </c>
      <c r="N239" s="5" t="s">
        <v>31</v>
      </c>
      <c r="O239" s="5" t="s">
        <v>178</v>
      </c>
      <c r="P239" s="5" t="s">
        <v>32</v>
      </c>
      <c r="Q239" s="5" t="s">
        <v>33</v>
      </c>
      <c r="R239" s="5" t="s">
        <v>38</v>
      </c>
      <c r="S239" s="5" t="s">
        <v>32</v>
      </c>
      <c r="T239" s="5" t="s">
        <v>32</v>
      </c>
      <c r="U239" s="5" t="s">
        <v>316</v>
      </c>
      <c r="V239" s="5" t="s">
        <v>59</v>
      </c>
      <c r="W239" s="5" t="s">
        <v>275</v>
      </c>
      <c r="X239" s="5" t="s">
        <v>277</v>
      </c>
      <c r="Y239" s="5" t="s">
        <v>32</v>
      </c>
      <c r="Z239" s="5" t="s">
        <v>32</v>
      </c>
      <c r="AA239" s="5" t="s">
        <v>32</v>
      </c>
    </row>
    <row r="240" spans="1:27" ht="15.75" hidden="1" customHeight="1" x14ac:dyDescent="0.2">
      <c r="A240" s="5">
        <v>39</v>
      </c>
      <c r="B240" s="5" t="s">
        <v>317</v>
      </c>
      <c r="C240" s="5" t="s">
        <v>44</v>
      </c>
      <c r="D240" s="5">
        <v>31</v>
      </c>
      <c r="E240" s="5" t="s">
        <v>267</v>
      </c>
      <c r="F240" s="5">
        <v>37</v>
      </c>
      <c r="G240" s="5">
        <v>2</v>
      </c>
      <c r="H240" s="5">
        <v>2</v>
      </c>
      <c r="I240" s="5">
        <v>1</v>
      </c>
      <c r="J240" s="5">
        <v>1</v>
      </c>
      <c r="K240" s="5">
        <v>0</v>
      </c>
      <c r="L240" s="5">
        <v>0</v>
      </c>
      <c r="M240" s="5" t="s">
        <v>30</v>
      </c>
      <c r="N240" s="5" t="s">
        <v>30</v>
      </c>
      <c r="O240" s="5" t="s">
        <v>178</v>
      </c>
      <c r="P240" s="5" t="s">
        <v>32</v>
      </c>
      <c r="Q240" s="5" t="s">
        <v>33</v>
      </c>
      <c r="R240" s="5" t="s">
        <v>34</v>
      </c>
      <c r="S240" s="5" t="s">
        <v>32</v>
      </c>
      <c r="T240" s="5" t="s">
        <v>32</v>
      </c>
      <c r="U240" s="5" t="s">
        <v>54</v>
      </c>
      <c r="V240" s="5" t="s">
        <v>32</v>
      </c>
      <c r="W240" s="5" t="s">
        <v>32</v>
      </c>
      <c r="X240" s="5" t="s">
        <v>32</v>
      </c>
      <c r="Y240" s="5" t="s">
        <v>32</v>
      </c>
      <c r="Z240" s="5" t="s">
        <v>32</v>
      </c>
      <c r="AA240" s="5" t="s">
        <v>32</v>
      </c>
    </row>
    <row r="241" spans="1:27" ht="15.75" customHeight="1" x14ac:dyDescent="0.2">
      <c r="A241" s="5">
        <v>40</v>
      </c>
      <c r="B241" s="5" t="s">
        <v>318</v>
      </c>
      <c r="C241" s="5" t="s">
        <v>28</v>
      </c>
      <c r="D241" s="5">
        <v>55</v>
      </c>
      <c r="E241" s="5" t="s">
        <v>267</v>
      </c>
      <c r="F241" s="5">
        <v>47</v>
      </c>
      <c r="G241" s="5">
        <v>2</v>
      </c>
      <c r="H241" s="5">
        <v>3</v>
      </c>
      <c r="I241" s="5">
        <v>2</v>
      </c>
      <c r="J241" s="5">
        <v>1</v>
      </c>
      <c r="K241" s="5">
        <v>0</v>
      </c>
      <c r="L241" s="5">
        <v>0</v>
      </c>
      <c r="M241" s="5" t="s">
        <v>319</v>
      </c>
      <c r="N241" s="5" t="s">
        <v>31</v>
      </c>
      <c r="O241" s="5" t="s">
        <v>178</v>
      </c>
      <c r="P241" s="5" t="s">
        <v>32</v>
      </c>
      <c r="Q241" s="5" t="s">
        <v>33</v>
      </c>
      <c r="R241" s="5" t="s">
        <v>38</v>
      </c>
      <c r="S241" s="5" t="s">
        <v>32</v>
      </c>
      <c r="T241" s="5" t="s">
        <v>32</v>
      </c>
      <c r="U241" s="5" t="s">
        <v>35</v>
      </c>
      <c r="V241" s="5" t="s">
        <v>32</v>
      </c>
      <c r="W241" s="5" t="s">
        <v>32</v>
      </c>
      <c r="X241" s="5" t="s">
        <v>32</v>
      </c>
      <c r="Y241" s="5" t="s">
        <v>32</v>
      </c>
      <c r="Z241" s="5" t="s">
        <v>32</v>
      </c>
      <c r="AA241" s="5" t="s">
        <v>32</v>
      </c>
    </row>
    <row r="242" spans="1:27" ht="15.75" customHeight="1" x14ac:dyDescent="0.2">
      <c r="A242" s="5">
        <v>41</v>
      </c>
      <c r="B242" s="5" t="s">
        <v>320</v>
      </c>
      <c r="C242" s="5" t="s">
        <v>44</v>
      </c>
      <c r="D242" s="5">
        <v>62</v>
      </c>
      <c r="E242" s="5" t="s">
        <v>267</v>
      </c>
      <c r="F242" s="5">
        <v>37</v>
      </c>
      <c r="G242" s="5">
        <v>2</v>
      </c>
      <c r="H242" s="5">
        <v>3</v>
      </c>
      <c r="I242" s="5">
        <v>2</v>
      </c>
      <c r="J242" s="5">
        <v>1</v>
      </c>
      <c r="K242" s="5">
        <v>0</v>
      </c>
      <c r="L242" s="5">
        <v>0</v>
      </c>
      <c r="M242" s="5" t="s">
        <v>30</v>
      </c>
      <c r="N242" s="5" t="s">
        <v>31</v>
      </c>
      <c r="O242" s="5" t="s">
        <v>178</v>
      </c>
      <c r="P242" s="5" t="s">
        <v>32</v>
      </c>
      <c r="Q242" s="5" t="s">
        <v>33</v>
      </c>
      <c r="R242" s="5" t="s">
        <v>38</v>
      </c>
      <c r="S242" s="5" t="s">
        <v>32</v>
      </c>
      <c r="T242" s="5" t="s">
        <v>32</v>
      </c>
      <c r="U242" s="5" t="s">
        <v>272</v>
      </c>
      <c r="V242" s="5" t="s">
        <v>32</v>
      </c>
      <c r="W242" s="5" t="s">
        <v>32</v>
      </c>
      <c r="X242" s="5" t="s">
        <v>32</v>
      </c>
      <c r="Y242" s="5" t="s">
        <v>32</v>
      </c>
      <c r="Z242" s="5" t="s">
        <v>32</v>
      </c>
      <c r="AA242" s="5" t="s">
        <v>32</v>
      </c>
    </row>
    <row r="243" spans="1:27" ht="15.75" customHeight="1" x14ac:dyDescent="0.2">
      <c r="A243" s="5">
        <v>42</v>
      </c>
      <c r="B243" s="5" t="s">
        <v>321</v>
      </c>
      <c r="C243" s="5" t="s">
        <v>44</v>
      </c>
      <c r="D243" s="5">
        <v>55</v>
      </c>
      <c r="E243" s="5" t="s">
        <v>267</v>
      </c>
      <c r="F243" s="5">
        <v>47</v>
      </c>
      <c r="G243" s="5">
        <v>2</v>
      </c>
      <c r="H243" s="5">
        <v>2</v>
      </c>
      <c r="I243" s="5">
        <v>1</v>
      </c>
      <c r="J243" s="5">
        <v>1</v>
      </c>
      <c r="K243" s="5">
        <v>0</v>
      </c>
      <c r="L243" s="5">
        <v>0</v>
      </c>
      <c r="M243" s="5" t="s">
        <v>31</v>
      </c>
      <c r="N243" s="5" t="s">
        <v>133</v>
      </c>
      <c r="O243" s="5" t="s">
        <v>178</v>
      </c>
      <c r="P243" s="5" t="s">
        <v>32</v>
      </c>
      <c r="Q243" s="5" t="s">
        <v>33</v>
      </c>
      <c r="R243" s="5" t="s">
        <v>38</v>
      </c>
      <c r="S243" s="5" t="s">
        <v>32</v>
      </c>
      <c r="T243" s="5" t="s">
        <v>32</v>
      </c>
      <c r="U243" s="5" t="s">
        <v>58</v>
      </c>
      <c r="V243" s="5" t="s">
        <v>59</v>
      </c>
      <c r="W243" s="5" t="s">
        <v>59</v>
      </c>
      <c r="X243" s="5" t="s">
        <v>275</v>
      </c>
      <c r="Y243" s="5" t="s">
        <v>32</v>
      </c>
      <c r="Z243" s="5" t="s">
        <v>32</v>
      </c>
      <c r="AA243" s="5" t="s">
        <v>32</v>
      </c>
    </row>
    <row r="244" spans="1:27" ht="15.75" customHeight="1" x14ac:dyDescent="0.2">
      <c r="A244" s="5">
        <v>43</v>
      </c>
      <c r="B244" s="5" t="s">
        <v>322</v>
      </c>
      <c r="C244" s="5" t="s">
        <v>28</v>
      </c>
      <c r="D244" s="5">
        <v>36</v>
      </c>
      <c r="E244" s="5" t="s">
        <v>267</v>
      </c>
      <c r="F244" s="5">
        <v>47</v>
      </c>
      <c r="G244" s="5">
        <v>2</v>
      </c>
      <c r="H244" s="5">
        <v>3</v>
      </c>
      <c r="I244" s="5">
        <v>2</v>
      </c>
      <c r="J244" s="5">
        <v>1</v>
      </c>
      <c r="K244" s="5">
        <v>0</v>
      </c>
      <c r="L244" s="5">
        <v>0</v>
      </c>
      <c r="M244" s="5" t="s">
        <v>30</v>
      </c>
      <c r="N244" s="5" t="s">
        <v>31</v>
      </c>
      <c r="O244" s="5" t="s">
        <v>178</v>
      </c>
      <c r="P244" s="5" t="s">
        <v>32</v>
      </c>
      <c r="Q244" s="5" t="s">
        <v>33</v>
      </c>
      <c r="R244" s="5" t="s">
        <v>38</v>
      </c>
      <c r="S244" s="5" t="s">
        <v>32</v>
      </c>
      <c r="T244" s="5" t="s">
        <v>32</v>
      </c>
      <c r="U244" s="5" t="s">
        <v>283</v>
      </c>
      <c r="V244" s="5" t="s">
        <v>276</v>
      </c>
      <c r="W244" s="5" t="s">
        <v>275</v>
      </c>
      <c r="X244" s="5" t="s">
        <v>277</v>
      </c>
      <c r="Y244" s="5" t="s">
        <v>276</v>
      </c>
      <c r="Z244" s="5" t="s">
        <v>275</v>
      </c>
      <c r="AA244" s="5" t="s">
        <v>277</v>
      </c>
    </row>
    <row r="245" spans="1:27" ht="15.75" customHeight="1" x14ac:dyDescent="0.2">
      <c r="A245" s="5">
        <v>44</v>
      </c>
      <c r="B245" s="5" t="s">
        <v>323</v>
      </c>
      <c r="C245" s="5" t="s">
        <v>44</v>
      </c>
      <c r="D245" s="5">
        <v>56</v>
      </c>
      <c r="E245" s="5" t="s">
        <v>267</v>
      </c>
      <c r="F245" s="5">
        <v>37</v>
      </c>
      <c r="G245" s="5">
        <v>2</v>
      </c>
      <c r="H245" s="5">
        <v>5</v>
      </c>
      <c r="I245" s="5">
        <v>2</v>
      </c>
      <c r="J245" s="5">
        <v>3</v>
      </c>
      <c r="K245" s="5">
        <v>0</v>
      </c>
      <c r="L245" s="5">
        <v>0</v>
      </c>
      <c r="M245" s="5" t="s">
        <v>30</v>
      </c>
      <c r="N245" s="5" t="s">
        <v>324</v>
      </c>
      <c r="O245" s="5" t="s">
        <v>178</v>
      </c>
      <c r="P245" s="5" t="s">
        <v>32</v>
      </c>
      <c r="Q245" s="5" t="s">
        <v>33</v>
      </c>
      <c r="R245" s="5" t="s">
        <v>38</v>
      </c>
      <c r="S245" s="5" t="s">
        <v>32</v>
      </c>
      <c r="T245" s="5" t="s">
        <v>32</v>
      </c>
      <c r="U245" s="5" t="s">
        <v>58</v>
      </c>
      <c r="V245" s="5" t="s">
        <v>59</v>
      </c>
      <c r="W245" s="5" t="s">
        <v>59</v>
      </c>
      <c r="X245" s="5" t="s">
        <v>277</v>
      </c>
      <c r="Y245" s="5" t="s">
        <v>59</v>
      </c>
      <c r="Z245" s="5" t="s">
        <v>275</v>
      </c>
      <c r="AA245" s="5" t="s">
        <v>277</v>
      </c>
    </row>
    <row r="246" spans="1:27" ht="15.75" customHeight="1" x14ac:dyDescent="0.2">
      <c r="A246" s="5">
        <v>45</v>
      </c>
      <c r="B246" s="5" t="s">
        <v>325</v>
      </c>
      <c r="C246" s="5" t="s">
        <v>44</v>
      </c>
      <c r="D246" s="5">
        <v>52</v>
      </c>
      <c r="E246" s="5" t="s">
        <v>267</v>
      </c>
      <c r="F246" s="5">
        <v>47</v>
      </c>
      <c r="G246" s="5">
        <v>2</v>
      </c>
      <c r="H246" s="5">
        <v>3</v>
      </c>
      <c r="I246" s="5">
        <v>2</v>
      </c>
      <c r="J246" s="5">
        <v>1</v>
      </c>
      <c r="K246" s="5">
        <v>0</v>
      </c>
      <c r="L246" s="5">
        <v>0</v>
      </c>
      <c r="M246" s="5" t="s">
        <v>30</v>
      </c>
      <c r="N246" s="5" t="s">
        <v>31</v>
      </c>
      <c r="O246" s="5" t="s">
        <v>178</v>
      </c>
      <c r="P246" s="5" t="s">
        <v>32</v>
      </c>
      <c r="Q246" s="5" t="s">
        <v>33</v>
      </c>
      <c r="R246" s="5" t="s">
        <v>38</v>
      </c>
      <c r="S246" s="5" t="s">
        <v>32</v>
      </c>
      <c r="T246" s="5" t="s">
        <v>32</v>
      </c>
      <c r="U246" s="5" t="s">
        <v>35</v>
      </c>
      <c r="V246" s="5" t="s">
        <v>32</v>
      </c>
      <c r="W246" s="5" t="s">
        <v>32</v>
      </c>
      <c r="X246" s="5" t="s">
        <v>32</v>
      </c>
      <c r="Y246" s="5" t="s">
        <v>32</v>
      </c>
      <c r="Z246" s="5" t="s">
        <v>32</v>
      </c>
      <c r="AA246" s="5" t="s">
        <v>32</v>
      </c>
    </row>
    <row r="247" spans="1:27" ht="15.75" customHeight="1" x14ac:dyDescent="0.2">
      <c r="A247" s="5">
        <v>46</v>
      </c>
      <c r="B247" s="5" t="s">
        <v>326</v>
      </c>
      <c r="C247" s="5" t="s">
        <v>44</v>
      </c>
      <c r="D247" s="5">
        <v>19</v>
      </c>
      <c r="E247" s="5" t="s">
        <v>267</v>
      </c>
      <c r="F247" s="5">
        <v>37</v>
      </c>
      <c r="G247" s="5">
        <v>2</v>
      </c>
      <c r="H247" s="5">
        <v>3</v>
      </c>
      <c r="I247" s="5">
        <v>2</v>
      </c>
      <c r="J247" s="5">
        <v>1</v>
      </c>
      <c r="K247" s="5">
        <v>0</v>
      </c>
      <c r="L247" s="5">
        <v>0</v>
      </c>
      <c r="M247" s="5" t="s">
        <v>30</v>
      </c>
      <c r="N247" s="5" t="s">
        <v>31</v>
      </c>
      <c r="O247" s="5" t="s">
        <v>178</v>
      </c>
      <c r="P247" s="5" t="s">
        <v>32</v>
      </c>
      <c r="Q247" s="5" t="s">
        <v>33</v>
      </c>
      <c r="R247" s="5" t="s">
        <v>38</v>
      </c>
      <c r="S247" s="5" t="s">
        <v>32</v>
      </c>
      <c r="T247" s="5" t="s">
        <v>32</v>
      </c>
      <c r="U247" s="5" t="s">
        <v>283</v>
      </c>
      <c r="V247" s="5" t="s">
        <v>59</v>
      </c>
      <c r="W247" s="5" t="s">
        <v>275</v>
      </c>
      <c r="X247" s="5" t="s">
        <v>59</v>
      </c>
      <c r="Y247" s="5" t="s">
        <v>59</v>
      </c>
      <c r="Z247" s="5" t="s">
        <v>275</v>
      </c>
      <c r="AA247" s="5" t="s">
        <v>59</v>
      </c>
    </row>
    <row r="248" spans="1:27" ht="15.75" hidden="1" customHeight="1" x14ac:dyDescent="0.2">
      <c r="A248" s="5">
        <v>47</v>
      </c>
      <c r="B248" s="5" t="s">
        <v>327</v>
      </c>
      <c r="C248" s="5" t="s">
        <v>44</v>
      </c>
      <c r="D248" s="5">
        <v>70</v>
      </c>
      <c r="E248" s="5" t="s">
        <v>267</v>
      </c>
      <c r="F248" s="5">
        <v>47</v>
      </c>
      <c r="G248" s="5">
        <v>2</v>
      </c>
      <c r="H248" s="5">
        <v>3</v>
      </c>
      <c r="I248" s="5">
        <v>2</v>
      </c>
      <c r="J248" s="5">
        <v>1</v>
      </c>
      <c r="K248" s="5">
        <v>0</v>
      </c>
      <c r="L248" s="5">
        <v>0</v>
      </c>
      <c r="M248" s="5" t="s">
        <v>30</v>
      </c>
      <c r="N248" s="5" t="s">
        <v>31</v>
      </c>
      <c r="O248" s="5" t="s">
        <v>178</v>
      </c>
      <c r="P248" s="5" t="s">
        <v>32</v>
      </c>
      <c r="Q248" s="5" t="s">
        <v>38</v>
      </c>
      <c r="R248" s="5" t="s">
        <v>33</v>
      </c>
      <c r="S248" s="5" t="s">
        <v>32</v>
      </c>
      <c r="T248" s="5" t="s">
        <v>32</v>
      </c>
      <c r="U248" s="5" t="s">
        <v>35</v>
      </c>
      <c r="V248" s="5" t="s">
        <v>32</v>
      </c>
      <c r="W248" s="5" t="s">
        <v>32</v>
      </c>
      <c r="X248" s="5" t="s">
        <v>32</v>
      </c>
      <c r="Y248" s="5" t="s">
        <v>32</v>
      </c>
      <c r="Z248" s="5" t="s">
        <v>32</v>
      </c>
      <c r="AA248" s="5" t="s">
        <v>32</v>
      </c>
    </row>
    <row r="249" spans="1:27" ht="15.75" hidden="1" customHeight="1" x14ac:dyDescent="0.2">
      <c r="A249" s="5">
        <v>48</v>
      </c>
      <c r="B249" s="5" t="s">
        <v>328</v>
      </c>
      <c r="C249" s="5" t="s">
        <v>28</v>
      </c>
      <c r="D249" s="5">
        <v>39</v>
      </c>
      <c r="E249" s="5" t="s">
        <v>267</v>
      </c>
      <c r="F249" s="5">
        <v>37</v>
      </c>
      <c r="G249" s="5">
        <v>2</v>
      </c>
      <c r="H249" s="5">
        <v>3</v>
      </c>
      <c r="I249" s="5">
        <v>2</v>
      </c>
      <c r="J249" s="5">
        <v>1</v>
      </c>
      <c r="K249" s="5">
        <v>0</v>
      </c>
      <c r="L249" s="5">
        <v>0</v>
      </c>
      <c r="M249" s="5" t="s">
        <v>30</v>
      </c>
      <c r="N249" s="5" t="s">
        <v>31</v>
      </c>
      <c r="O249" s="5" t="s">
        <v>178</v>
      </c>
      <c r="P249" s="5" t="s">
        <v>32</v>
      </c>
      <c r="Q249" s="5" t="s">
        <v>38</v>
      </c>
      <c r="R249" s="5" t="s">
        <v>34</v>
      </c>
      <c r="S249" s="5" t="s">
        <v>32</v>
      </c>
      <c r="T249" s="5" t="s">
        <v>32</v>
      </c>
      <c r="U249" s="5" t="s">
        <v>58</v>
      </c>
      <c r="V249" s="5" t="s">
        <v>32</v>
      </c>
      <c r="W249" s="5" t="s">
        <v>32</v>
      </c>
      <c r="X249" s="5" t="s">
        <v>32</v>
      </c>
      <c r="Y249" s="5" t="s">
        <v>59</v>
      </c>
      <c r="Z249" s="5" t="s">
        <v>59</v>
      </c>
      <c r="AA249" s="5" t="s">
        <v>277</v>
      </c>
    </row>
    <row r="250" spans="1:27" ht="15.75" customHeight="1" x14ac:dyDescent="0.2">
      <c r="A250" s="5">
        <v>49</v>
      </c>
      <c r="B250" s="5" t="s">
        <v>329</v>
      </c>
      <c r="C250" s="5" t="s">
        <v>28</v>
      </c>
      <c r="D250" s="5">
        <v>34</v>
      </c>
      <c r="E250" s="5" t="s">
        <v>267</v>
      </c>
      <c r="F250" s="5">
        <v>37</v>
      </c>
      <c r="G250" s="5">
        <v>2</v>
      </c>
      <c r="H250" s="5">
        <v>3</v>
      </c>
      <c r="I250" s="5">
        <v>2</v>
      </c>
      <c r="J250" s="5">
        <v>1</v>
      </c>
      <c r="K250" s="5">
        <v>0</v>
      </c>
      <c r="L250" s="5">
        <v>0</v>
      </c>
      <c r="M250" s="5" t="s">
        <v>30</v>
      </c>
      <c r="N250" s="5" t="s">
        <v>31</v>
      </c>
      <c r="O250" s="5" t="s">
        <v>178</v>
      </c>
      <c r="P250" s="5" t="s">
        <v>32</v>
      </c>
      <c r="Q250" s="5" t="s">
        <v>33</v>
      </c>
      <c r="R250" s="5" t="s">
        <v>38</v>
      </c>
      <c r="S250" s="5" t="s">
        <v>32</v>
      </c>
      <c r="T250" s="5" t="s">
        <v>32</v>
      </c>
      <c r="U250" s="5" t="s">
        <v>272</v>
      </c>
      <c r="V250" s="5" t="s">
        <v>32</v>
      </c>
      <c r="W250" s="5" t="s">
        <v>32</v>
      </c>
      <c r="X250" s="5" t="s">
        <v>32</v>
      </c>
      <c r="Y250" s="5" t="s">
        <v>32</v>
      </c>
      <c r="Z250" s="5" t="s">
        <v>32</v>
      </c>
      <c r="AA250" s="5" t="s">
        <v>32</v>
      </c>
    </row>
    <row r="251" spans="1:27" ht="15.75" customHeight="1" x14ac:dyDescent="0.2">
      <c r="A251" s="5">
        <v>50</v>
      </c>
      <c r="B251" s="5" t="s">
        <v>330</v>
      </c>
      <c r="C251" s="5" t="s">
        <v>28</v>
      </c>
      <c r="D251" s="5">
        <v>31</v>
      </c>
      <c r="E251" s="5" t="s">
        <v>267</v>
      </c>
      <c r="F251" s="5">
        <v>37</v>
      </c>
      <c r="G251" s="5">
        <v>2</v>
      </c>
      <c r="H251" s="5">
        <v>3</v>
      </c>
      <c r="I251" s="5">
        <v>2</v>
      </c>
      <c r="J251" s="5">
        <v>1</v>
      </c>
      <c r="K251" s="5">
        <v>0</v>
      </c>
      <c r="L251" s="5">
        <v>0</v>
      </c>
      <c r="M251" s="5" t="s">
        <v>30</v>
      </c>
      <c r="N251" s="5" t="s">
        <v>31</v>
      </c>
      <c r="O251" s="5" t="s">
        <v>178</v>
      </c>
      <c r="P251" s="5" t="s">
        <v>32</v>
      </c>
      <c r="Q251" s="5" t="s">
        <v>33</v>
      </c>
      <c r="R251" s="5" t="s">
        <v>38</v>
      </c>
      <c r="S251" s="5" t="s">
        <v>32</v>
      </c>
      <c r="T251" s="5" t="s">
        <v>32</v>
      </c>
      <c r="U251" s="5" t="s">
        <v>58</v>
      </c>
      <c r="V251" s="5" t="s">
        <v>59</v>
      </c>
      <c r="W251" s="5" t="s">
        <v>275</v>
      </c>
      <c r="X251" s="5" t="s">
        <v>59</v>
      </c>
      <c r="Y251" s="5" t="s">
        <v>277</v>
      </c>
      <c r="Z251" s="5" t="s">
        <v>59</v>
      </c>
      <c r="AA251" s="5" t="s">
        <v>277</v>
      </c>
    </row>
    <row r="252" spans="1:27" ht="15.75" hidden="1" customHeight="1" x14ac:dyDescent="0.2">
      <c r="A252" s="5">
        <v>51</v>
      </c>
      <c r="B252" s="5" t="s">
        <v>331</v>
      </c>
      <c r="C252" s="5" t="s">
        <v>28</v>
      </c>
      <c r="D252" s="5">
        <v>41</v>
      </c>
      <c r="E252" s="5" t="s">
        <v>267</v>
      </c>
      <c r="F252" s="5">
        <v>37</v>
      </c>
      <c r="G252" s="5">
        <v>2</v>
      </c>
      <c r="H252" s="5">
        <v>2</v>
      </c>
      <c r="I252" s="5">
        <v>1</v>
      </c>
      <c r="J252" s="5">
        <v>1</v>
      </c>
      <c r="K252" s="5">
        <v>0</v>
      </c>
      <c r="L252" s="5">
        <v>0</v>
      </c>
      <c r="M252" s="5" t="s">
        <v>30</v>
      </c>
      <c r="N252" s="5" t="s">
        <v>30</v>
      </c>
      <c r="O252" s="5" t="s">
        <v>178</v>
      </c>
      <c r="P252" s="5" t="s">
        <v>32</v>
      </c>
      <c r="Q252" s="5" t="s">
        <v>33</v>
      </c>
      <c r="R252" s="5" t="s">
        <v>33</v>
      </c>
      <c r="S252" s="5" t="s">
        <v>32</v>
      </c>
      <c r="T252" s="5" t="s">
        <v>32</v>
      </c>
      <c r="U252" s="5" t="s">
        <v>283</v>
      </c>
      <c r="V252" s="5" t="s">
        <v>59</v>
      </c>
      <c r="W252" s="5" t="s">
        <v>59</v>
      </c>
      <c r="X252" s="5" t="s">
        <v>277</v>
      </c>
      <c r="Y252" s="5" t="s">
        <v>59</v>
      </c>
      <c r="Z252" s="5" t="s">
        <v>59</v>
      </c>
      <c r="AA252" s="5" t="s">
        <v>277</v>
      </c>
    </row>
    <row r="253" spans="1:27" ht="15.75" customHeight="1" x14ac:dyDescent="0.2">
      <c r="A253" s="5">
        <v>52</v>
      </c>
      <c r="B253" s="5" t="s">
        <v>332</v>
      </c>
      <c r="C253" s="5" t="s">
        <v>28</v>
      </c>
      <c r="D253" s="5">
        <v>39</v>
      </c>
      <c r="E253" s="5" t="s">
        <v>267</v>
      </c>
      <c r="F253" s="5">
        <v>37</v>
      </c>
      <c r="G253" s="5">
        <v>2</v>
      </c>
      <c r="H253" s="5">
        <v>3</v>
      </c>
      <c r="I253" s="5">
        <v>2</v>
      </c>
      <c r="J253" s="5">
        <v>1</v>
      </c>
      <c r="K253" s="5">
        <v>0</v>
      </c>
      <c r="L253" s="5">
        <v>0</v>
      </c>
      <c r="M253" s="5" t="s">
        <v>31</v>
      </c>
      <c r="N253" s="5" t="s">
        <v>31</v>
      </c>
      <c r="O253" s="5" t="s">
        <v>178</v>
      </c>
      <c r="P253" s="5" t="s">
        <v>32</v>
      </c>
      <c r="Q253" s="5" t="s">
        <v>33</v>
      </c>
      <c r="R253" s="5" t="s">
        <v>38</v>
      </c>
      <c r="S253" s="5" t="s">
        <v>32</v>
      </c>
      <c r="T253" s="5" t="s">
        <v>32</v>
      </c>
      <c r="U253" s="5" t="s">
        <v>35</v>
      </c>
      <c r="V253" s="5" t="s">
        <v>32</v>
      </c>
      <c r="W253" s="5" t="s">
        <v>32</v>
      </c>
      <c r="X253" s="5" t="s">
        <v>32</v>
      </c>
      <c r="Y253" s="5" t="s">
        <v>32</v>
      </c>
      <c r="Z253" s="5" t="s">
        <v>32</v>
      </c>
      <c r="AA253" s="5" t="s">
        <v>32</v>
      </c>
    </row>
    <row r="254" spans="1:27" ht="15.75" hidden="1" customHeight="1" x14ac:dyDescent="0.2">
      <c r="A254" s="5">
        <v>53</v>
      </c>
      <c r="B254" s="5" t="s">
        <v>333</v>
      </c>
      <c r="C254" s="5" t="s">
        <v>28</v>
      </c>
      <c r="D254" s="5">
        <v>46</v>
      </c>
      <c r="E254" s="5" t="s">
        <v>267</v>
      </c>
      <c r="F254" s="5">
        <v>47</v>
      </c>
      <c r="G254" s="5">
        <v>2</v>
      </c>
      <c r="H254" s="5">
        <v>4</v>
      </c>
      <c r="I254" s="5">
        <v>2</v>
      </c>
      <c r="J254" s="5">
        <v>2</v>
      </c>
      <c r="K254" s="5">
        <v>0</v>
      </c>
      <c r="L254" s="5">
        <v>0</v>
      </c>
      <c r="M254" s="5" t="s">
        <v>30</v>
      </c>
      <c r="N254" s="5" t="s">
        <v>30</v>
      </c>
      <c r="O254" s="5" t="s">
        <v>178</v>
      </c>
      <c r="P254" s="5" t="s">
        <v>32</v>
      </c>
      <c r="Q254" s="5" t="s">
        <v>33</v>
      </c>
      <c r="R254" s="5" t="s">
        <v>33</v>
      </c>
      <c r="S254" s="5" t="s">
        <v>32</v>
      </c>
      <c r="T254" s="5" t="s">
        <v>32</v>
      </c>
      <c r="U254" s="5" t="s">
        <v>58</v>
      </c>
      <c r="V254" s="5" t="s">
        <v>32</v>
      </c>
      <c r="W254" s="5" t="s">
        <v>32</v>
      </c>
      <c r="X254" s="5" t="s">
        <v>32</v>
      </c>
      <c r="Y254" s="5" t="s">
        <v>59</v>
      </c>
      <c r="Z254" s="5" t="s">
        <v>59</v>
      </c>
      <c r="AA254" s="5" t="s">
        <v>277</v>
      </c>
    </row>
    <row r="255" spans="1:27" ht="15.75" customHeight="1" x14ac:dyDescent="0.2">
      <c r="A255" s="5">
        <v>54</v>
      </c>
      <c r="B255" s="5" t="s">
        <v>334</v>
      </c>
      <c r="C255" s="5" t="s">
        <v>28</v>
      </c>
      <c r="D255" s="5">
        <v>40</v>
      </c>
      <c r="E255" s="5" t="s">
        <v>267</v>
      </c>
      <c r="F255" s="5">
        <v>37</v>
      </c>
      <c r="G255" s="5">
        <v>2</v>
      </c>
      <c r="H255" s="5">
        <v>3</v>
      </c>
      <c r="I255" s="5">
        <v>2</v>
      </c>
      <c r="J255" s="5">
        <v>1</v>
      </c>
      <c r="K255" s="5">
        <v>0</v>
      </c>
      <c r="L255" s="5">
        <v>0</v>
      </c>
      <c r="M255" s="5" t="s">
        <v>47</v>
      </c>
      <c r="N255" s="5" t="s">
        <v>81</v>
      </c>
      <c r="O255" s="5" t="s">
        <v>178</v>
      </c>
      <c r="P255" s="5" t="s">
        <v>32</v>
      </c>
      <c r="Q255" s="5" t="s">
        <v>33</v>
      </c>
      <c r="R255" s="5" t="s">
        <v>38</v>
      </c>
      <c r="S255" s="5" t="s">
        <v>32</v>
      </c>
      <c r="T255" s="5" t="s">
        <v>32</v>
      </c>
      <c r="U255" s="5" t="s">
        <v>35</v>
      </c>
      <c r="V255" s="5" t="s">
        <v>32</v>
      </c>
      <c r="W255" s="5" t="s">
        <v>32</v>
      </c>
      <c r="X255" s="5" t="s">
        <v>32</v>
      </c>
      <c r="Y255" s="5" t="s">
        <v>32</v>
      </c>
      <c r="Z255" s="5" t="s">
        <v>32</v>
      </c>
      <c r="AA255" s="5" t="s">
        <v>32</v>
      </c>
    </row>
    <row r="256" spans="1:27" ht="15.75" hidden="1" customHeight="1" x14ac:dyDescent="0.2">
      <c r="A256" s="5">
        <v>55</v>
      </c>
      <c r="B256" s="5" t="s">
        <v>335</v>
      </c>
      <c r="C256" s="5" t="s">
        <v>44</v>
      </c>
      <c r="D256" s="5">
        <v>39</v>
      </c>
      <c r="E256" s="5" t="s">
        <v>267</v>
      </c>
      <c r="F256" s="5">
        <v>47</v>
      </c>
      <c r="G256" s="5">
        <v>2</v>
      </c>
      <c r="H256" s="5">
        <v>3</v>
      </c>
      <c r="I256" s="5">
        <v>2</v>
      </c>
      <c r="J256" s="5">
        <v>1</v>
      </c>
      <c r="K256" s="5">
        <v>0</v>
      </c>
      <c r="L256" s="5">
        <v>0</v>
      </c>
      <c r="M256" s="5" t="s">
        <v>30</v>
      </c>
      <c r="N256" s="5" t="s">
        <v>31</v>
      </c>
      <c r="O256" s="5" t="s">
        <v>178</v>
      </c>
      <c r="P256" s="5" t="s">
        <v>32</v>
      </c>
      <c r="Q256" s="5" t="s">
        <v>336</v>
      </c>
      <c r="R256" s="5" t="s">
        <v>34</v>
      </c>
      <c r="S256" s="5" t="s">
        <v>32</v>
      </c>
      <c r="T256" s="5" t="s">
        <v>32</v>
      </c>
      <c r="U256" s="5" t="s">
        <v>35</v>
      </c>
      <c r="V256" s="5" t="s">
        <v>32</v>
      </c>
      <c r="W256" s="5" t="s">
        <v>32</v>
      </c>
      <c r="X256" s="5" t="s">
        <v>32</v>
      </c>
      <c r="Y256" s="5" t="s">
        <v>32</v>
      </c>
      <c r="Z256" s="5" t="s">
        <v>32</v>
      </c>
      <c r="AA256" s="5" t="s">
        <v>32</v>
      </c>
    </row>
    <row r="257" spans="1:27" ht="15.75" hidden="1" customHeight="1" x14ac:dyDescent="0.2">
      <c r="A257" s="5">
        <v>56</v>
      </c>
      <c r="B257" s="5" t="s">
        <v>337</v>
      </c>
      <c r="C257" s="5" t="s">
        <v>28</v>
      </c>
      <c r="D257" s="5">
        <v>63</v>
      </c>
      <c r="E257" s="5" t="s">
        <v>267</v>
      </c>
      <c r="F257" s="5">
        <v>37</v>
      </c>
      <c r="G257" s="5">
        <v>2</v>
      </c>
      <c r="H257" s="5">
        <v>3</v>
      </c>
      <c r="I257" s="5">
        <v>2</v>
      </c>
      <c r="J257" s="5">
        <v>1</v>
      </c>
      <c r="K257" s="5">
        <v>0</v>
      </c>
      <c r="L257" s="5">
        <v>0</v>
      </c>
      <c r="M257" s="5" t="s">
        <v>30</v>
      </c>
      <c r="N257" s="5" t="s">
        <v>31</v>
      </c>
      <c r="O257" s="5" t="s">
        <v>178</v>
      </c>
      <c r="P257" s="5" t="s">
        <v>32</v>
      </c>
      <c r="Q257" s="5" t="s">
        <v>33</v>
      </c>
      <c r="R257" s="5" t="s">
        <v>33</v>
      </c>
      <c r="S257" s="5" t="s">
        <v>32</v>
      </c>
      <c r="T257" s="5" t="s">
        <v>32</v>
      </c>
      <c r="U257" s="5" t="s">
        <v>58</v>
      </c>
      <c r="V257" s="5" t="s">
        <v>32</v>
      </c>
      <c r="W257" s="5" t="s">
        <v>32</v>
      </c>
      <c r="X257" s="5" t="s">
        <v>32</v>
      </c>
      <c r="Y257" s="5" t="s">
        <v>59</v>
      </c>
      <c r="Z257" s="5" t="s">
        <v>59</v>
      </c>
      <c r="AA257" s="5" t="s">
        <v>277</v>
      </c>
    </row>
    <row r="258" spans="1:27" ht="15.75" customHeight="1" x14ac:dyDescent="0.2">
      <c r="A258" s="5">
        <v>57</v>
      </c>
      <c r="B258" s="5" t="s">
        <v>338</v>
      </c>
      <c r="C258" s="5" t="s">
        <v>28</v>
      </c>
      <c r="D258" s="5">
        <v>45</v>
      </c>
      <c r="E258" s="5" t="s">
        <v>267</v>
      </c>
      <c r="F258" s="5">
        <v>47</v>
      </c>
      <c r="G258" s="5">
        <v>2</v>
      </c>
      <c r="H258" s="5">
        <v>2</v>
      </c>
      <c r="I258" s="5">
        <v>1</v>
      </c>
      <c r="J258" s="5">
        <v>1</v>
      </c>
      <c r="K258" s="5">
        <v>0</v>
      </c>
      <c r="L258" s="5">
        <v>0</v>
      </c>
      <c r="M258" s="5" t="s">
        <v>47</v>
      </c>
      <c r="N258" s="5" t="s">
        <v>31</v>
      </c>
      <c r="O258" s="5" t="s">
        <v>178</v>
      </c>
      <c r="P258" s="5" t="s">
        <v>32</v>
      </c>
      <c r="Q258" s="5" t="s">
        <v>33</v>
      </c>
      <c r="R258" s="5" t="s">
        <v>38</v>
      </c>
      <c r="S258" s="5" t="s">
        <v>32</v>
      </c>
      <c r="T258" s="5" t="s">
        <v>32</v>
      </c>
      <c r="U258" s="5" t="s">
        <v>35</v>
      </c>
      <c r="V258" s="5" t="s">
        <v>32</v>
      </c>
      <c r="W258" s="5" t="s">
        <v>32</v>
      </c>
      <c r="X258" s="5" t="s">
        <v>32</v>
      </c>
      <c r="Y258" s="5" t="s">
        <v>32</v>
      </c>
      <c r="Z258" s="5" t="s">
        <v>32</v>
      </c>
      <c r="AA258" s="5" t="s">
        <v>32</v>
      </c>
    </row>
    <row r="259" spans="1:27" ht="15.75" hidden="1" customHeight="1" x14ac:dyDescent="0.2">
      <c r="A259" s="5">
        <v>58</v>
      </c>
      <c r="B259" s="5" t="s">
        <v>339</v>
      </c>
      <c r="C259" s="5" t="s">
        <v>28</v>
      </c>
      <c r="D259" s="5">
        <v>53</v>
      </c>
      <c r="E259" s="5" t="s">
        <v>267</v>
      </c>
      <c r="F259" s="5">
        <v>47</v>
      </c>
      <c r="G259" s="5">
        <v>3</v>
      </c>
      <c r="H259" s="5">
        <v>4</v>
      </c>
      <c r="I259" s="5">
        <v>2</v>
      </c>
      <c r="J259" s="5">
        <v>1</v>
      </c>
      <c r="K259" s="5">
        <v>1</v>
      </c>
      <c r="L259" s="5">
        <v>0</v>
      </c>
      <c r="M259" s="5" t="s">
        <v>30</v>
      </c>
      <c r="N259" s="5" t="s">
        <v>31</v>
      </c>
      <c r="O259" s="5" t="s">
        <v>31</v>
      </c>
      <c r="P259" s="5" t="s">
        <v>32</v>
      </c>
      <c r="Q259" s="5" t="s">
        <v>33</v>
      </c>
      <c r="R259" s="5" t="s">
        <v>34</v>
      </c>
      <c r="S259" s="5" t="s">
        <v>33</v>
      </c>
      <c r="T259" s="5" t="s">
        <v>32</v>
      </c>
      <c r="U259" s="5" t="s">
        <v>311</v>
      </c>
      <c r="V259" s="5" t="s">
        <v>32</v>
      </c>
      <c r="W259" s="5" t="s">
        <v>32</v>
      </c>
      <c r="X259" s="5" t="s">
        <v>32</v>
      </c>
      <c r="Y259" s="5" t="s">
        <v>32</v>
      </c>
      <c r="Z259" s="5" t="s">
        <v>32</v>
      </c>
      <c r="AA259" s="5" t="s">
        <v>32</v>
      </c>
    </row>
    <row r="260" spans="1:27" ht="15.75" customHeight="1" x14ac:dyDescent="0.2">
      <c r="A260" s="5">
        <v>59</v>
      </c>
      <c r="B260" s="5" t="s">
        <v>340</v>
      </c>
      <c r="C260" s="5" t="s">
        <v>28</v>
      </c>
      <c r="D260" s="5">
        <v>63</v>
      </c>
      <c r="E260" s="5" t="s">
        <v>267</v>
      </c>
      <c r="F260" s="5">
        <v>37</v>
      </c>
      <c r="G260" s="5">
        <v>2</v>
      </c>
      <c r="H260" s="5">
        <v>3</v>
      </c>
      <c r="I260" s="5">
        <v>2</v>
      </c>
      <c r="J260" s="5">
        <v>1</v>
      </c>
      <c r="K260" s="5">
        <v>0</v>
      </c>
      <c r="L260" s="5">
        <v>0</v>
      </c>
      <c r="M260" s="5" t="s">
        <v>30</v>
      </c>
      <c r="N260" s="5" t="s">
        <v>31</v>
      </c>
      <c r="O260" s="5" t="s">
        <v>178</v>
      </c>
      <c r="P260" s="5" t="s">
        <v>32</v>
      </c>
      <c r="Q260" s="5" t="s">
        <v>33</v>
      </c>
      <c r="R260" s="5" t="s">
        <v>38</v>
      </c>
      <c r="S260" s="5" t="s">
        <v>32</v>
      </c>
      <c r="T260" s="5" t="s">
        <v>32</v>
      </c>
      <c r="U260" s="5" t="s">
        <v>58</v>
      </c>
      <c r="V260" s="5" t="s">
        <v>59</v>
      </c>
      <c r="W260" s="5" t="s">
        <v>275</v>
      </c>
      <c r="X260" s="5" t="s">
        <v>277</v>
      </c>
      <c r="Y260" s="5" t="s">
        <v>59</v>
      </c>
      <c r="Z260" s="5" t="s">
        <v>275</v>
      </c>
      <c r="AA260" s="5" t="s">
        <v>277</v>
      </c>
    </row>
    <row r="261" spans="1:27" ht="15.75" customHeight="1" x14ac:dyDescent="0.2">
      <c r="A261" s="5">
        <v>60</v>
      </c>
      <c r="B261" s="5" t="s">
        <v>341</v>
      </c>
      <c r="C261" s="5" t="s">
        <v>28</v>
      </c>
      <c r="D261" s="5">
        <v>66</v>
      </c>
      <c r="E261" s="5" t="s">
        <v>267</v>
      </c>
      <c r="F261" s="5">
        <v>47</v>
      </c>
      <c r="G261" s="5">
        <v>2</v>
      </c>
      <c r="H261" s="5">
        <v>4</v>
      </c>
      <c r="I261" s="5">
        <v>2</v>
      </c>
      <c r="J261" s="5">
        <v>2</v>
      </c>
      <c r="K261" s="5">
        <v>0</v>
      </c>
      <c r="L261" s="5">
        <v>0</v>
      </c>
      <c r="M261" s="5" t="s">
        <v>61</v>
      </c>
      <c r="N261" s="5" t="s">
        <v>30</v>
      </c>
      <c r="O261" s="5" t="s">
        <v>178</v>
      </c>
      <c r="P261" s="5" t="s">
        <v>32</v>
      </c>
      <c r="Q261" s="5" t="s">
        <v>33</v>
      </c>
      <c r="R261" s="5" t="s">
        <v>38</v>
      </c>
      <c r="S261" s="5" t="s">
        <v>32</v>
      </c>
      <c r="T261" s="5" t="s">
        <v>32</v>
      </c>
      <c r="U261" s="5" t="s">
        <v>58</v>
      </c>
      <c r="V261" s="5" t="s">
        <v>32</v>
      </c>
      <c r="W261" s="5" t="s">
        <v>32</v>
      </c>
      <c r="X261" s="5" t="s">
        <v>32</v>
      </c>
      <c r="Y261" s="5" t="s">
        <v>59</v>
      </c>
      <c r="Z261" s="5" t="s">
        <v>277</v>
      </c>
      <c r="AA261" s="5" t="s">
        <v>277</v>
      </c>
    </row>
    <row r="262" spans="1:27" ht="15.75" hidden="1" customHeight="1" x14ac:dyDescent="0.2">
      <c r="A262" s="5">
        <v>61</v>
      </c>
      <c r="B262" s="5" t="s">
        <v>342</v>
      </c>
      <c r="C262" s="5" t="s">
        <v>28</v>
      </c>
      <c r="D262" s="5">
        <v>19</v>
      </c>
      <c r="E262" s="5" t="s">
        <v>267</v>
      </c>
      <c r="F262" s="5">
        <v>37</v>
      </c>
      <c r="G262" s="5">
        <v>3</v>
      </c>
      <c r="H262" s="5">
        <v>2</v>
      </c>
      <c r="I262" s="5">
        <v>2</v>
      </c>
      <c r="J262" s="5">
        <v>1</v>
      </c>
      <c r="K262" s="5">
        <v>1</v>
      </c>
      <c r="L262" s="5">
        <v>0</v>
      </c>
      <c r="M262" s="5" t="s">
        <v>30</v>
      </c>
      <c r="N262" s="5" t="s">
        <v>61</v>
      </c>
      <c r="O262" s="5" t="s">
        <v>31</v>
      </c>
      <c r="P262" s="5" t="s">
        <v>32</v>
      </c>
      <c r="Q262" s="5" t="s">
        <v>33</v>
      </c>
      <c r="R262" s="5" t="s">
        <v>34</v>
      </c>
      <c r="S262" s="5" t="s">
        <v>38</v>
      </c>
      <c r="T262" s="5" t="s">
        <v>32</v>
      </c>
      <c r="U262" s="5" t="s">
        <v>308</v>
      </c>
      <c r="V262" s="5" t="s">
        <v>32</v>
      </c>
      <c r="W262" s="5" t="s">
        <v>32</v>
      </c>
      <c r="X262" s="5" t="s">
        <v>32</v>
      </c>
      <c r="Y262" s="5" t="s">
        <v>32</v>
      </c>
      <c r="Z262" s="5" t="s">
        <v>32</v>
      </c>
      <c r="AA262" s="5" t="s">
        <v>32</v>
      </c>
    </row>
    <row r="263" spans="1:27" ht="15.75" customHeight="1" x14ac:dyDescent="0.2">
      <c r="A263" s="5">
        <v>62</v>
      </c>
      <c r="B263" s="5" t="s">
        <v>343</v>
      </c>
      <c r="C263" s="5" t="s">
        <v>28</v>
      </c>
      <c r="D263" s="5">
        <v>49</v>
      </c>
      <c r="E263" s="5" t="s">
        <v>267</v>
      </c>
      <c r="F263" s="5">
        <v>37</v>
      </c>
      <c r="G263" s="5">
        <v>2</v>
      </c>
      <c r="H263" s="5">
        <v>3</v>
      </c>
      <c r="I263" s="5">
        <v>2</v>
      </c>
      <c r="J263" s="5">
        <v>1</v>
      </c>
      <c r="K263" s="5">
        <v>0</v>
      </c>
      <c r="L263" s="5">
        <v>0</v>
      </c>
      <c r="M263" s="5" t="s">
        <v>61</v>
      </c>
      <c r="N263" s="5" t="s">
        <v>31</v>
      </c>
      <c r="O263" s="5" t="s">
        <v>178</v>
      </c>
      <c r="P263" s="5" t="s">
        <v>32</v>
      </c>
      <c r="Q263" s="5" t="s">
        <v>33</v>
      </c>
      <c r="R263" s="5" t="s">
        <v>38</v>
      </c>
      <c r="S263" s="5" t="s">
        <v>32</v>
      </c>
      <c r="T263" s="5" t="s">
        <v>32</v>
      </c>
      <c r="U263" s="5" t="s">
        <v>58</v>
      </c>
      <c r="V263" s="5" t="s">
        <v>59</v>
      </c>
      <c r="W263" s="5" t="s">
        <v>59</v>
      </c>
      <c r="X263" s="5" t="s">
        <v>59</v>
      </c>
      <c r="Y263" s="5" t="s">
        <v>32</v>
      </c>
      <c r="Z263" s="5" t="s">
        <v>32</v>
      </c>
      <c r="AA263" s="5" t="s">
        <v>32</v>
      </c>
    </row>
    <row r="264" spans="1:27" ht="15.75" customHeight="1" x14ac:dyDescent="0.2">
      <c r="A264" s="5">
        <v>63</v>
      </c>
      <c r="B264" s="5" t="s">
        <v>344</v>
      </c>
      <c r="C264" s="5" t="s">
        <v>28</v>
      </c>
      <c r="D264" s="5">
        <v>33</v>
      </c>
      <c r="E264" s="5" t="s">
        <v>267</v>
      </c>
      <c r="F264" s="5">
        <v>37</v>
      </c>
      <c r="G264" s="5">
        <v>2</v>
      </c>
      <c r="H264" s="5">
        <v>3</v>
      </c>
      <c r="I264" s="5">
        <v>2</v>
      </c>
      <c r="J264" s="5">
        <v>1</v>
      </c>
      <c r="K264" s="5">
        <v>0</v>
      </c>
      <c r="L264" s="5">
        <v>0</v>
      </c>
      <c r="M264" s="5" t="s">
        <v>345</v>
      </c>
      <c r="N264" s="5" t="s">
        <v>31</v>
      </c>
      <c r="O264" s="5" t="s">
        <v>178</v>
      </c>
      <c r="P264" s="5" t="s">
        <v>32</v>
      </c>
      <c r="Q264" s="5" t="s">
        <v>33</v>
      </c>
      <c r="R264" s="5" t="s">
        <v>38</v>
      </c>
      <c r="S264" s="5" t="s">
        <v>32</v>
      </c>
      <c r="T264" s="5" t="s">
        <v>32</v>
      </c>
      <c r="U264" s="5" t="s">
        <v>35</v>
      </c>
      <c r="V264" s="5" t="s">
        <v>32</v>
      </c>
      <c r="W264" s="5" t="s">
        <v>32</v>
      </c>
      <c r="X264" s="5" t="s">
        <v>32</v>
      </c>
      <c r="Y264" s="5" t="s">
        <v>32</v>
      </c>
      <c r="Z264" s="5" t="s">
        <v>32</v>
      </c>
      <c r="AA264" s="5" t="s">
        <v>32</v>
      </c>
    </row>
    <row r="265" spans="1:27" ht="15.75" customHeight="1" x14ac:dyDescent="0.2">
      <c r="A265" s="5">
        <v>64</v>
      </c>
      <c r="B265" s="5" t="s">
        <v>346</v>
      </c>
      <c r="C265" s="5" t="s">
        <v>28</v>
      </c>
      <c r="D265" s="5">
        <v>52</v>
      </c>
      <c r="E265" s="5" t="s">
        <v>267</v>
      </c>
      <c r="F265" s="5">
        <v>47</v>
      </c>
      <c r="G265" s="5">
        <v>2</v>
      </c>
      <c r="H265" s="5">
        <v>2</v>
      </c>
      <c r="I265" s="5">
        <v>1</v>
      </c>
      <c r="J265" s="5">
        <v>1</v>
      </c>
      <c r="K265" s="5">
        <v>0</v>
      </c>
      <c r="L265" s="5">
        <v>0</v>
      </c>
      <c r="M265" s="5" t="s">
        <v>31</v>
      </c>
      <c r="N265" s="5" t="s">
        <v>31</v>
      </c>
      <c r="O265" s="5" t="s">
        <v>178</v>
      </c>
      <c r="P265" s="5" t="s">
        <v>32</v>
      </c>
      <c r="Q265" s="5" t="s">
        <v>33</v>
      </c>
      <c r="R265" s="5" t="s">
        <v>38</v>
      </c>
      <c r="S265" s="5" t="s">
        <v>32</v>
      </c>
      <c r="T265" s="5" t="s">
        <v>32</v>
      </c>
      <c r="U265" s="5" t="s">
        <v>35</v>
      </c>
      <c r="V265" s="5" t="s">
        <v>59</v>
      </c>
      <c r="W265" s="5" t="s">
        <v>59</v>
      </c>
      <c r="X265" s="5" t="s">
        <v>275</v>
      </c>
      <c r="Y265" s="5" t="s">
        <v>32</v>
      </c>
      <c r="Z265" s="5" t="s">
        <v>32</v>
      </c>
      <c r="AA265" s="5" t="s">
        <v>32</v>
      </c>
    </row>
    <row r="266" spans="1:27" ht="15.75" hidden="1" customHeight="1" x14ac:dyDescent="0.2">
      <c r="A266" s="5">
        <v>65</v>
      </c>
      <c r="B266" s="5" t="s">
        <v>347</v>
      </c>
      <c r="C266" s="5" t="s">
        <v>28</v>
      </c>
      <c r="D266" s="5">
        <v>53</v>
      </c>
      <c r="E266" s="5" t="s">
        <v>267</v>
      </c>
      <c r="F266" s="5">
        <v>47</v>
      </c>
      <c r="G266" s="5">
        <v>2</v>
      </c>
      <c r="H266" s="5">
        <v>3</v>
      </c>
      <c r="I266" s="5">
        <v>2</v>
      </c>
      <c r="J266" s="5">
        <v>1</v>
      </c>
      <c r="K266" s="5">
        <v>0</v>
      </c>
      <c r="L266" s="5">
        <v>0</v>
      </c>
      <c r="M266" s="5" t="s">
        <v>30</v>
      </c>
      <c r="N266" s="5" t="s">
        <v>31</v>
      </c>
      <c r="O266" s="5" t="s">
        <v>178</v>
      </c>
      <c r="P266" s="5" t="s">
        <v>32</v>
      </c>
      <c r="Q266" s="5" t="s">
        <v>38</v>
      </c>
      <c r="R266" s="5" t="s">
        <v>34</v>
      </c>
      <c r="S266" s="5" t="s">
        <v>32</v>
      </c>
      <c r="T266" s="5" t="s">
        <v>32</v>
      </c>
      <c r="U266" s="5" t="s">
        <v>58</v>
      </c>
      <c r="V266" s="5" t="s">
        <v>32</v>
      </c>
      <c r="W266" s="5" t="s">
        <v>32</v>
      </c>
      <c r="X266" s="5" t="s">
        <v>32</v>
      </c>
      <c r="Y266" s="5" t="s">
        <v>59</v>
      </c>
      <c r="Z266" s="5" t="s">
        <v>59</v>
      </c>
      <c r="AA266" s="5" t="s">
        <v>277</v>
      </c>
    </row>
    <row r="267" spans="1:27" ht="15.75" hidden="1" customHeight="1" x14ac:dyDescent="0.2">
      <c r="A267" s="5">
        <v>66</v>
      </c>
      <c r="B267" s="5" t="s">
        <v>348</v>
      </c>
      <c r="C267" s="5" t="s">
        <v>28</v>
      </c>
      <c r="D267" s="5">
        <v>73</v>
      </c>
      <c r="E267" s="5" t="s">
        <v>267</v>
      </c>
      <c r="F267" s="5">
        <v>37</v>
      </c>
      <c r="G267" s="5">
        <v>2</v>
      </c>
      <c r="H267" s="5">
        <v>2</v>
      </c>
      <c r="I267" s="5">
        <v>1</v>
      </c>
      <c r="J267" s="5">
        <v>1</v>
      </c>
      <c r="K267" s="5">
        <v>0</v>
      </c>
      <c r="L267" s="5">
        <v>0</v>
      </c>
      <c r="M267" s="5" t="s">
        <v>31</v>
      </c>
      <c r="N267" s="5" t="s">
        <v>31</v>
      </c>
      <c r="O267" s="5" t="s">
        <v>178</v>
      </c>
      <c r="P267" s="5" t="s">
        <v>32</v>
      </c>
      <c r="Q267" s="5" t="s">
        <v>38</v>
      </c>
      <c r="R267" s="5" t="s">
        <v>34</v>
      </c>
      <c r="S267" s="5" t="s">
        <v>32</v>
      </c>
      <c r="T267" s="5" t="s">
        <v>32</v>
      </c>
      <c r="U267" s="5" t="s">
        <v>35</v>
      </c>
      <c r="V267" s="5" t="s">
        <v>32</v>
      </c>
      <c r="W267" s="5" t="s">
        <v>32</v>
      </c>
      <c r="X267" s="5" t="s">
        <v>32</v>
      </c>
      <c r="Y267" s="5" t="s">
        <v>32</v>
      </c>
      <c r="Z267" s="5" t="s">
        <v>32</v>
      </c>
      <c r="AA267" s="5" t="s">
        <v>32</v>
      </c>
    </row>
    <row r="268" spans="1:27" ht="15.75" hidden="1" customHeight="1" x14ac:dyDescent="0.2">
      <c r="A268" s="5">
        <v>67</v>
      </c>
      <c r="B268" s="5" t="s">
        <v>349</v>
      </c>
      <c r="C268" s="5" t="s">
        <v>28</v>
      </c>
      <c r="D268" s="5">
        <v>36</v>
      </c>
      <c r="E268" s="5" t="s">
        <v>267</v>
      </c>
      <c r="F268" s="5">
        <v>47</v>
      </c>
      <c r="G268" s="5">
        <v>2</v>
      </c>
      <c r="H268" s="5">
        <v>3</v>
      </c>
      <c r="I268" s="5">
        <v>2</v>
      </c>
      <c r="J268" s="5">
        <v>1</v>
      </c>
      <c r="K268" s="5">
        <v>0</v>
      </c>
      <c r="L268" s="5">
        <v>0</v>
      </c>
      <c r="M268" s="5" t="s">
        <v>121</v>
      </c>
      <c r="N268" s="5" t="s">
        <v>31</v>
      </c>
      <c r="O268" s="5" t="s">
        <v>178</v>
      </c>
      <c r="P268" s="5" t="s">
        <v>32</v>
      </c>
      <c r="Q268" s="5" t="s">
        <v>33</v>
      </c>
      <c r="R268" s="5" t="s">
        <v>33</v>
      </c>
      <c r="S268" s="5" t="s">
        <v>32</v>
      </c>
      <c r="T268" s="5" t="s">
        <v>32</v>
      </c>
      <c r="U268" s="5" t="s">
        <v>272</v>
      </c>
      <c r="V268" s="5" t="s">
        <v>32</v>
      </c>
      <c r="W268" s="5" t="s">
        <v>32</v>
      </c>
      <c r="X268" s="5" t="s">
        <v>32</v>
      </c>
      <c r="Y268" s="5" t="s">
        <v>32</v>
      </c>
      <c r="Z268" s="5" t="s">
        <v>32</v>
      </c>
      <c r="AA268" s="5" t="s">
        <v>32</v>
      </c>
    </row>
    <row r="269" spans="1:27" ht="15.75" customHeight="1" x14ac:dyDescent="0.2">
      <c r="A269" s="5">
        <v>68</v>
      </c>
      <c r="B269" s="5" t="s">
        <v>350</v>
      </c>
      <c r="C269" s="5" t="s">
        <v>28</v>
      </c>
      <c r="D269" s="5">
        <v>65</v>
      </c>
      <c r="E269" s="5" t="s">
        <v>267</v>
      </c>
      <c r="F269" s="5">
        <v>37</v>
      </c>
      <c r="G269" s="5">
        <v>2</v>
      </c>
      <c r="H269" s="5">
        <v>2</v>
      </c>
      <c r="I269" s="5">
        <v>1</v>
      </c>
      <c r="J269" s="5">
        <v>1</v>
      </c>
      <c r="K269" s="5">
        <v>0</v>
      </c>
      <c r="L269" s="5">
        <v>0</v>
      </c>
      <c r="M269" s="5" t="s">
        <v>31</v>
      </c>
      <c r="N269" s="5" t="s">
        <v>31</v>
      </c>
      <c r="O269" s="5" t="s">
        <v>178</v>
      </c>
      <c r="P269" s="5" t="s">
        <v>32</v>
      </c>
      <c r="Q269" s="5" t="s">
        <v>38</v>
      </c>
      <c r="R269" s="5" t="s">
        <v>38</v>
      </c>
      <c r="S269" s="5" t="s">
        <v>32</v>
      </c>
      <c r="T269" s="5" t="s">
        <v>32</v>
      </c>
      <c r="U269" s="5" t="s">
        <v>35</v>
      </c>
      <c r="V269" s="5" t="s">
        <v>32</v>
      </c>
      <c r="W269" s="5" t="s">
        <v>32</v>
      </c>
      <c r="X269" s="5" t="s">
        <v>32</v>
      </c>
      <c r="Y269" s="5" t="s">
        <v>32</v>
      </c>
      <c r="Z269" s="5" t="s">
        <v>32</v>
      </c>
      <c r="AA269" s="5" t="s">
        <v>32</v>
      </c>
    </row>
    <row r="270" spans="1:27" ht="15.75" hidden="1" customHeight="1" x14ac:dyDescent="0.2">
      <c r="A270" s="5">
        <v>69</v>
      </c>
      <c r="B270" s="5" t="s">
        <v>351</v>
      </c>
      <c r="C270" s="5" t="s">
        <v>28</v>
      </c>
      <c r="D270" s="5">
        <v>57</v>
      </c>
      <c r="E270" s="5" t="s">
        <v>267</v>
      </c>
      <c r="F270" s="5">
        <v>47</v>
      </c>
      <c r="G270" s="5">
        <v>3</v>
      </c>
      <c r="H270" s="5">
        <v>3</v>
      </c>
      <c r="I270" s="5">
        <v>2</v>
      </c>
      <c r="J270" s="5">
        <v>1</v>
      </c>
      <c r="K270" s="5">
        <v>2</v>
      </c>
      <c r="L270" s="5">
        <v>0</v>
      </c>
      <c r="M270" s="5" t="s">
        <v>30</v>
      </c>
      <c r="N270" s="5" t="s">
        <v>31</v>
      </c>
      <c r="O270" s="5" t="s">
        <v>30</v>
      </c>
      <c r="P270" s="5" t="s">
        <v>32</v>
      </c>
      <c r="Q270" s="5" t="s">
        <v>33</v>
      </c>
      <c r="R270" s="5" t="s">
        <v>33</v>
      </c>
      <c r="S270" s="5" t="s">
        <v>33</v>
      </c>
      <c r="T270" s="5" t="s">
        <v>32</v>
      </c>
      <c r="U270" s="5" t="s">
        <v>311</v>
      </c>
      <c r="V270" s="5" t="s">
        <v>32</v>
      </c>
      <c r="W270" s="5" t="s">
        <v>32</v>
      </c>
      <c r="X270" s="5" t="s">
        <v>32</v>
      </c>
      <c r="Y270" s="5" t="s">
        <v>32</v>
      </c>
      <c r="Z270" s="5" t="s">
        <v>32</v>
      </c>
      <c r="AA270" s="5" t="s">
        <v>32</v>
      </c>
    </row>
    <row r="271" spans="1:27" ht="15.75" hidden="1" customHeight="1" x14ac:dyDescent="0.2">
      <c r="A271" s="5">
        <v>70</v>
      </c>
      <c r="B271" s="5" t="s">
        <v>352</v>
      </c>
      <c r="C271" s="5" t="s">
        <v>28</v>
      </c>
      <c r="D271" s="5">
        <v>70</v>
      </c>
      <c r="E271" s="5" t="s">
        <v>267</v>
      </c>
      <c r="F271" s="5">
        <v>37</v>
      </c>
      <c r="G271" s="5">
        <v>2</v>
      </c>
      <c r="H271" s="5">
        <v>3</v>
      </c>
      <c r="I271" s="5">
        <v>2</v>
      </c>
      <c r="J271" s="5">
        <v>1</v>
      </c>
      <c r="K271" s="5">
        <v>0</v>
      </c>
      <c r="L271" s="5">
        <v>0</v>
      </c>
      <c r="M271" s="5" t="s">
        <v>30</v>
      </c>
      <c r="N271" s="5" t="s">
        <v>31</v>
      </c>
      <c r="O271" s="5" t="s">
        <v>178</v>
      </c>
      <c r="P271" s="5" t="s">
        <v>32</v>
      </c>
      <c r="Q271" s="5" t="s">
        <v>33</v>
      </c>
      <c r="R271" s="5" t="s">
        <v>34</v>
      </c>
      <c r="S271" s="5" t="s">
        <v>32</v>
      </c>
      <c r="T271" s="5" t="s">
        <v>32</v>
      </c>
      <c r="U271" s="5" t="s">
        <v>35</v>
      </c>
      <c r="V271" s="5" t="s">
        <v>32</v>
      </c>
      <c r="W271" s="5" t="s">
        <v>32</v>
      </c>
      <c r="X271" s="5" t="s">
        <v>32</v>
      </c>
      <c r="Y271" s="5" t="s">
        <v>32</v>
      </c>
      <c r="Z271" s="5" t="s">
        <v>32</v>
      </c>
      <c r="AA271" s="5" t="s">
        <v>32</v>
      </c>
    </row>
    <row r="272" spans="1:27" ht="15.75" customHeight="1" x14ac:dyDescent="0.2">
      <c r="A272" s="5">
        <v>71</v>
      </c>
      <c r="B272" s="5" t="s">
        <v>353</v>
      </c>
      <c r="C272" s="5" t="s">
        <v>28</v>
      </c>
      <c r="D272" s="5">
        <v>48</v>
      </c>
      <c r="E272" s="5" t="s">
        <v>267</v>
      </c>
      <c r="F272" s="5">
        <v>47</v>
      </c>
      <c r="G272" s="5">
        <v>2</v>
      </c>
      <c r="H272" s="5">
        <v>5</v>
      </c>
      <c r="I272" s="5">
        <v>3</v>
      </c>
      <c r="J272" s="5">
        <v>2</v>
      </c>
      <c r="K272" s="5">
        <v>0</v>
      </c>
      <c r="L272" s="5">
        <v>0</v>
      </c>
      <c r="M272" s="5" t="s">
        <v>324</v>
      </c>
      <c r="N272" s="5" t="s">
        <v>47</v>
      </c>
      <c r="O272" s="5" t="s">
        <v>178</v>
      </c>
      <c r="P272" s="5" t="s">
        <v>32</v>
      </c>
      <c r="Q272" s="5" t="s">
        <v>33</v>
      </c>
      <c r="R272" s="5" t="s">
        <v>38</v>
      </c>
      <c r="S272" s="5" t="s">
        <v>32</v>
      </c>
      <c r="T272" s="5" t="s">
        <v>32</v>
      </c>
      <c r="U272" s="5" t="s">
        <v>54</v>
      </c>
      <c r="V272" s="5" t="s">
        <v>32</v>
      </c>
      <c r="W272" s="5" t="s">
        <v>32</v>
      </c>
      <c r="X272" s="5" t="s">
        <v>32</v>
      </c>
      <c r="Y272" s="5" t="s">
        <v>32</v>
      </c>
      <c r="Z272" s="5" t="s">
        <v>32</v>
      </c>
      <c r="AA272" s="5" t="s">
        <v>32</v>
      </c>
    </row>
    <row r="273" spans="1:27" ht="15.75" customHeight="1" x14ac:dyDescent="0.2">
      <c r="A273" s="5">
        <v>72</v>
      </c>
      <c r="B273" s="5" t="s">
        <v>354</v>
      </c>
      <c r="C273" s="5" t="s">
        <v>28</v>
      </c>
      <c r="D273" s="5">
        <v>57</v>
      </c>
      <c r="E273" s="5" t="s">
        <v>267</v>
      </c>
      <c r="F273" s="5">
        <v>37</v>
      </c>
      <c r="G273" s="5">
        <v>2</v>
      </c>
      <c r="H273" s="5">
        <v>3</v>
      </c>
      <c r="I273" s="5">
        <v>2</v>
      </c>
      <c r="J273" s="5">
        <v>1</v>
      </c>
      <c r="K273" s="5">
        <v>0</v>
      </c>
      <c r="L273" s="5">
        <v>0</v>
      </c>
      <c r="M273" s="5" t="s">
        <v>133</v>
      </c>
      <c r="N273" s="5" t="s">
        <v>31</v>
      </c>
      <c r="O273" s="5" t="s">
        <v>178</v>
      </c>
      <c r="P273" s="5" t="s">
        <v>32</v>
      </c>
      <c r="Q273" s="5" t="s">
        <v>38</v>
      </c>
      <c r="R273" s="5" t="s">
        <v>38</v>
      </c>
      <c r="S273" s="5" t="s">
        <v>32</v>
      </c>
      <c r="T273" s="5" t="s">
        <v>32</v>
      </c>
      <c r="U273" s="5" t="s">
        <v>272</v>
      </c>
      <c r="V273" s="5" t="s">
        <v>32</v>
      </c>
      <c r="W273" s="5" t="s">
        <v>32</v>
      </c>
      <c r="X273" s="5" t="s">
        <v>32</v>
      </c>
      <c r="Y273" s="5" t="s">
        <v>32</v>
      </c>
      <c r="Z273" s="5" t="s">
        <v>32</v>
      </c>
      <c r="AA273" s="5" t="s">
        <v>32</v>
      </c>
    </row>
    <row r="274" spans="1:27" ht="15.75" hidden="1" customHeight="1" x14ac:dyDescent="0.2">
      <c r="A274" s="5">
        <v>73</v>
      </c>
      <c r="B274" s="5" t="s">
        <v>355</v>
      </c>
      <c r="C274" s="5" t="s">
        <v>28</v>
      </c>
      <c r="D274" s="5">
        <v>44</v>
      </c>
      <c r="E274" s="5" t="s">
        <v>267</v>
      </c>
      <c r="F274" s="5">
        <v>47</v>
      </c>
      <c r="G274" s="5">
        <v>2</v>
      </c>
      <c r="H274" s="5">
        <v>3</v>
      </c>
      <c r="I274" s="5">
        <v>2</v>
      </c>
      <c r="J274" s="5">
        <v>1</v>
      </c>
      <c r="K274" s="5">
        <v>0</v>
      </c>
      <c r="L274" s="5">
        <v>0</v>
      </c>
      <c r="M274" s="5" t="s">
        <v>30</v>
      </c>
      <c r="N274" s="5" t="s">
        <v>31</v>
      </c>
      <c r="O274" s="5" t="s">
        <v>178</v>
      </c>
      <c r="P274" s="5" t="s">
        <v>32</v>
      </c>
      <c r="Q274" s="5" t="s">
        <v>33</v>
      </c>
      <c r="R274" s="5" t="s">
        <v>34</v>
      </c>
      <c r="S274" s="5" t="s">
        <v>32</v>
      </c>
      <c r="T274" s="5" t="s">
        <v>32</v>
      </c>
      <c r="U274" s="5" t="s">
        <v>272</v>
      </c>
      <c r="V274" s="5" t="s">
        <v>32</v>
      </c>
      <c r="W274" s="5" t="s">
        <v>32</v>
      </c>
      <c r="X274" s="5" t="s">
        <v>32</v>
      </c>
      <c r="Y274" s="5" t="s">
        <v>32</v>
      </c>
      <c r="Z274" s="5" t="s">
        <v>32</v>
      </c>
      <c r="AA274" s="5" t="s">
        <v>32</v>
      </c>
    </row>
    <row r="275" spans="1:27" ht="15.75" customHeight="1" x14ac:dyDescent="0.2">
      <c r="A275" s="5">
        <v>74</v>
      </c>
      <c r="B275" s="5" t="s">
        <v>356</v>
      </c>
      <c r="C275" s="5" t="s">
        <v>28</v>
      </c>
      <c r="D275" s="5">
        <v>47</v>
      </c>
      <c r="E275" s="5" t="s">
        <v>267</v>
      </c>
      <c r="F275" s="5">
        <v>37</v>
      </c>
      <c r="G275" s="5">
        <v>2</v>
      </c>
      <c r="H275" s="5">
        <v>3</v>
      </c>
      <c r="I275" s="5">
        <v>2</v>
      </c>
      <c r="J275" s="5">
        <v>1</v>
      </c>
      <c r="K275" s="5">
        <v>0</v>
      </c>
      <c r="L275" s="5">
        <v>0</v>
      </c>
      <c r="M275" s="5" t="s">
        <v>30</v>
      </c>
      <c r="N275" s="5" t="s">
        <v>31</v>
      </c>
      <c r="O275" s="5" t="s">
        <v>178</v>
      </c>
      <c r="P275" s="5" t="s">
        <v>32</v>
      </c>
      <c r="Q275" s="5" t="s">
        <v>33</v>
      </c>
      <c r="R275" s="5" t="s">
        <v>38</v>
      </c>
      <c r="S275" s="5" t="s">
        <v>32</v>
      </c>
      <c r="T275" s="5" t="s">
        <v>32</v>
      </c>
      <c r="U275" s="5" t="s">
        <v>58</v>
      </c>
      <c r="V275" s="5" t="s">
        <v>276</v>
      </c>
      <c r="W275" s="5" t="s">
        <v>276</v>
      </c>
      <c r="X275" s="5" t="s">
        <v>277</v>
      </c>
      <c r="Y275" s="5" t="s">
        <v>276</v>
      </c>
      <c r="Z275" s="5" t="s">
        <v>276</v>
      </c>
      <c r="AA275" s="5" t="s">
        <v>277</v>
      </c>
    </row>
    <row r="276" spans="1:27" ht="15.75" customHeight="1" x14ac:dyDescent="0.2">
      <c r="A276" s="5">
        <v>75</v>
      </c>
      <c r="B276" s="5" t="s">
        <v>357</v>
      </c>
      <c r="C276" s="5" t="s">
        <v>28</v>
      </c>
      <c r="D276" s="5">
        <v>56</v>
      </c>
      <c r="E276" s="5" t="s">
        <v>267</v>
      </c>
      <c r="F276" s="5">
        <v>47</v>
      </c>
      <c r="G276" s="5">
        <v>2</v>
      </c>
      <c r="H276" s="5">
        <v>3</v>
      </c>
      <c r="I276" s="5">
        <v>2</v>
      </c>
      <c r="J276" s="5">
        <v>1</v>
      </c>
      <c r="K276" s="5">
        <v>0</v>
      </c>
      <c r="L276" s="5">
        <v>0</v>
      </c>
      <c r="M276" s="5" t="s">
        <v>30</v>
      </c>
      <c r="N276" s="5" t="s">
        <v>31</v>
      </c>
      <c r="O276" s="5" t="s">
        <v>178</v>
      </c>
      <c r="P276" s="5" t="s">
        <v>32</v>
      </c>
      <c r="Q276" s="5" t="s">
        <v>33</v>
      </c>
      <c r="R276" s="5" t="s">
        <v>38</v>
      </c>
      <c r="S276" s="5" t="s">
        <v>32</v>
      </c>
      <c r="T276" s="5" t="s">
        <v>32</v>
      </c>
      <c r="U276" s="5" t="s">
        <v>35</v>
      </c>
      <c r="V276" s="5" t="s">
        <v>32</v>
      </c>
      <c r="W276" s="5" t="s">
        <v>32</v>
      </c>
      <c r="X276" s="5" t="s">
        <v>32</v>
      </c>
      <c r="Y276" s="5" t="s">
        <v>32</v>
      </c>
      <c r="Z276" s="5" t="s">
        <v>32</v>
      </c>
      <c r="AA276" s="5" t="s">
        <v>32</v>
      </c>
    </row>
    <row r="277" spans="1:27" ht="15.75" customHeight="1" x14ac:dyDescent="0.2">
      <c r="A277" s="5">
        <v>76</v>
      </c>
      <c r="B277" s="5" t="s">
        <v>358</v>
      </c>
      <c r="C277" s="5" t="s">
        <v>28</v>
      </c>
      <c r="D277" s="5">
        <v>39</v>
      </c>
      <c r="E277" s="5" t="s">
        <v>267</v>
      </c>
      <c r="F277" s="5">
        <v>37</v>
      </c>
      <c r="G277" s="5">
        <v>3</v>
      </c>
      <c r="H277" s="5">
        <v>5</v>
      </c>
      <c r="I277" s="5">
        <v>2</v>
      </c>
      <c r="J277" s="5">
        <v>2</v>
      </c>
      <c r="K277" s="5">
        <v>1</v>
      </c>
      <c r="L277" s="5">
        <v>0</v>
      </c>
      <c r="M277" s="5" t="s">
        <v>30</v>
      </c>
      <c r="N277" s="5" t="s">
        <v>47</v>
      </c>
      <c r="O277" s="5" t="s">
        <v>31</v>
      </c>
      <c r="P277" s="5" t="s">
        <v>32</v>
      </c>
      <c r="Q277" s="5" t="s">
        <v>33</v>
      </c>
      <c r="R277" s="5" t="s">
        <v>38</v>
      </c>
      <c r="S277" s="5" t="s">
        <v>33</v>
      </c>
      <c r="T277" s="5" t="s">
        <v>32</v>
      </c>
      <c r="U277" s="5" t="s">
        <v>359</v>
      </c>
      <c r="V277" s="5" t="s">
        <v>32</v>
      </c>
      <c r="W277" s="5" t="s">
        <v>32</v>
      </c>
      <c r="X277" s="5" t="s">
        <v>32</v>
      </c>
      <c r="Y277" s="5" t="s">
        <v>32</v>
      </c>
      <c r="Z277" s="5" t="s">
        <v>32</v>
      </c>
      <c r="AA277" s="5" t="s">
        <v>32</v>
      </c>
    </row>
    <row r="278" spans="1:27" ht="15.75" hidden="1" customHeight="1" x14ac:dyDescent="0.2">
      <c r="A278" s="5">
        <v>77</v>
      </c>
      <c r="B278" s="5" t="s">
        <v>360</v>
      </c>
      <c r="C278" s="5" t="s">
        <v>28</v>
      </c>
      <c r="D278" s="5">
        <v>52</v>
      </c>
      <c r="E278" s="5" t="s">
        <v>267</v>
      </c>
      <c r="F278" s="5">
        <v>37</v>
      </c>
      <c r="G278" s="5">
        <v>2</v>
      </c>
      <c r="H278" s="5">
        <v>3</v>
      </c>
      <c r="I278" s="5">
        <v>2</v>
      </c>
      <c r="J278" s="5">
        <v>1</v>
      </c>
      <c r="K278" s="5">
        <v>0</v>
      </c>
      <c r="L278" s="5">
        <v>0</v>
      </c>
      <c r="M278" s="5" t="s">
        <v>137</v>
      </c>
      <c r="N278" s="5" t="s">
        <v>31</v>
      </c>
      <c r="O278" s="5" t="s">
        <v>178</v>
      </c>
      <c r="P278" s="5" t="s">
        <v>32</v>
      </c>
      <c r="Q278" s="5" t="s">
        <v>33</v>
      </c>
      <c r="R278" s="5" t="s">
        <v>34</v>
      </c>
      <c r="S278" s="5" t="s">
        <v>32</v>
      </c>
      <c r="T278" s="5" t="s">
        <v>32</v>
      </c>
      <c r="U278" s="5" t="s">
        <v>35</v>
      </c>
      <c r="V278" s="5" t="s">
        <v>32</v>
      </c>
      <c r="W278" s="5" t="s">
        <v>32</v>
      </c>
      <c r="X278" s="5" t="s">
        <v>32</v>
      </c>
      <c r="Y278" s="5" t="s">
        <v>32</v>
      </c>
      <c r="Z278" s="5" t="s">
        <v>32</v>
      </c>
      <c r="AA278" s="5" t="s">
        <v>32</v>
      </c>
    </row>
    <row r="279" spans="1:27" ht="15.75" customHeight="1" x14ac:dyDescent="0.2">
      <c r="A279" s="5">
        <v>78</v>
      </c>
      <c r="B279" s="5" t="s">
        <v>361</v>
      </c>
      <c r="C279" s="5" t="s">
        <v>28</v>
      </c>
      <c r="D279" s="5">
        <v>68</v>
      </c>
      <c r="E279" s="5" t="s">
        <v>267</v>
      </c>
      <c r="F279" s="5">
        <v>37</v>
      </c>
      <c r="G279" s="5">
        <v>2</v>
      </c>
      <c r="H279" s="5">
        <v>4</v>
      </c>
      <c r="I279" s="5">
        <v>2</v>
      </c>
      <c r="J279" s="5">
        <v>2</v>
      </c>
      <c r="K279" s="5">
        <v>0</v>
      </c>
      <c r="L279" s="5">
        <v>0</v>
      </c>
      <c r="M279" s="5" t="s">
        <v>362</v>
      </c>
      <c r="N279" s="5" t="s">
        <v>47</v>
      </c>
      <c r="O279" s="5" t="s">
        <v>178</v>
      </c>
      <c r="P279" s="5" t="s">
        <v>32</v>
      </c>
      <c r="Q279" s="5" t="s">
        <v>33</v>
      </c>
      <c r="R279" s="5" t="s">
        <v>38</v>
      </c>
      <c r="S279" s="5" t="s">
        <v>32</v>
      </c>
      <c r="T279" s="5" t="s">
        <v>32</v>
      </c>
      <c r="U279" s="5" t="s">
        <v>54</v>
      </c>
      <c r="V279" s="5" t="s">
        <v>32</v>
      </c>
      <c r="W279" s="5" t="s">
        <v>32</v>
      </c>
      <c r="X279" s="5" t="s">
        <v>32</v>
      </c>
      <c r="Y279" s="5" t="s">
        <v>32</v>
      </c>
      <c r="Z279" s="5" t="s">
        <v>32</v>
      </c>
      <c r="AA279" s="5" t="s">
        <v>32</v>
      </c>
    </row>
    <row r="280" spans="1:27" ht="15.75" customHeight="1" x14ac:dyDescent="0.2">
      <c r="A280" s="5">
        <v>79</v>
      </c>
      <c r="B280" s="5" t="s">
        <v>363</v>
      </c>
      <c r="C280" s="5" t="s">
        <v>44</v>
      </c>
      <c r="D280" s="5">
        <v>38</v>
      </c>
      <c r="E280" s="5" t="s">
        <v>267</v>
      </c>
      <c r="F280" s="5">
        <v>37</v>
      </c>
      <c r="G280" s="5">
        <v>2</v>
      </c>
      <c r="H280" s="5">
        <v>3</v>
      </c>
      <c r="I280" s="5">
        <v>2</v>
      </c>
      <c r="J280" s="5">
        <v>1</v>
      </c>
      <c r="K280" s="5">
        <v>0</v>
      </c>
      <c r="L280" s="5">
        <v>0</v>
      </c>
      <c r="M280" s="5" t="s">
        <v>61</v>
      </c>
      <c r="N280" s="5" t="s">
        <v>31</v>
      </c>
      <c r="O280" s="5" t="s">
        <v>178</v>
      </c>
      <c r="P280" s="5" t="s">
        <v>32</v>
      </c>
      <c r="Q280" s="5" t="s">
        <v>33</v>
      </c>
      <c r="R280" s="5" t="s">
        <v>38</v>
      </c>
      <c r="S280" s="5" t="s">
        <v>32</v>
      </c>
      <c r="T280" s="5" t="s">
        <v>32</v>
      </c>
      <c r="U280" s="5" t="s">
        <v>35</v>
      </c>
      <c r="V280" s="5" t="s">
        <v>32</v>
      </c>
      <c r="W280" s="5" t="s">
        <v>32</v>
      </c>
      <c r="X280" s="5" t="s">
        <v>32</v>
      </c>
      <c r="Y280" s="5" t="s">
        <v>32</v>
      </c>
      <c r="Z280" s="5" t="s">
        <v>32</v>
      </c>
      <c r="AA280" s="5" t="s">
        <v>32</v>
      </c>
    </row>
    <row r="281" spans="1:27" ht="15.75" hidden="1" customHeight="1" x14ac:dyDescent="0.2">
      <c r="A281" s="5">
        <v>80</v>
      </c>
      <c r="B281" s="5" t="s">
        <v>364</v>
      </c>
      <c r="C281" s="5" t="s">
        <v>44</v>
      </c>
      <c r="D281" s="5">
        <v>41</v>
      </c>
      <c r="E281" s="5" t="s">
        <v>267</v>
      </c>
      <c r="F281" s="5">
        <v>47</v>
      </c>
      <c r="G281" s="5">
        <v>2</v>
      </c>
      <c r="H281" s="5">
        <v>3</v>
      </c>
      <c r="I281" s="5">
        <v>2</v>
      </c>
      <c r="J281" s="5">
        <v>1</v>
      </c>
      <c r="K281" s="5">
        <v>0</v>
      </c>
      <c r="L281" s="5">
        <v>0</v>
      </c>
      <c r="M281" s="5" t="s">
        <v>30</v>
      </c>
      <c r="N281" s="5" t="s">
        <v>31</v>
      </c>
      <c r="O281" s="5" t="s">
        <v>178</v>
      </c>
      <c r="P281" s="5" t="s">
        <v>32</v>
      </c>
      <c r="Q281" s="5" t="s">
        <v>33</v>
      </c>
      <c r="R281" s="5" t="s">
        <v>33</v>
      </c>
      <c r="S281" s="5" t="s">
        <v>32</v>
      </c>
      <c r="T281" s="5" t="s">
        <v>32</v>
      </c>
      <c r="U281" s="5" t="s">
        <v>35</v>
      </c>
      <c r="V281" s="5" t="s">
        <v>32</v>
      </c>
      <c r="W281" s="5" t="s">
        <v>32</v>
      </c>
      <c r="X281" s="5" t="s">
        <v>32</v>
      </c>
      <c r="Y281" s="5" t="s">
        <v>32</v>
      </c>
      <c r="Z281" s="5" t="s">
        <v>32</v>
      </c>
      <c r="AA281" s="5" t="s">
        <v>32</v>
      </c>
    </row>
    <row r="282" spans="1:27" ht="15.75" customHeight="1" x14ac:dyDescent="0.2">
      <c r="A282" s="5">
        <v>81</v>
      </c>
      <c r="B282" s="5" t="s">
        <v>365</v>
      </c>
      <c r="C282" s="5" t="s">
        <v>28</v>
      </c>
      <c r="D282" s="5">
        <v>34</v>
      </c>
      <c r="E282" s="5" t="s">
        <v>267</v>
      </c>
      <c r="F282" s="5">
        <v>47</v>
      </c>
      <c r="G282" s="5">
        <v>2</v>
      </c>
      <c r="H282" s="5">
        <v>3</v>
      </c>
      <c r="I282" s="5">
        <v>2</v>
      </c>
      <c r="J282" s="5">
        <v>1</v>
      </c>
      <c r="K282" s="5">
        <v>0</v>
      </c>
      <c r="L282" s="5">
        <v>0</v>
      </c>
      <c r="M282" s="5" t="s">
        <v>30</v>
      </c>
      <c r="N282" s="5" t="s">
        <v>31</v>
      </c>
      <c r="O282" s="5" t="s">
        <v>178</v>
      </c>
      <c r="P282" s="5" t="s">
        <v>32</v>
      </c>
      <c r="Q282" s="5" t="s">
        <v>33</v>
      </c>
      <c r="R282" s="5" t="s">
        <v>38</v>
      </c>
      <c r="S282" s="5" t="s">
        <v>32</v>
      </c>
      <c r="T282" s="5" t="s">
        <v>32</v>
      </c>
      <c r="U282" s="5" t="s">
        <v>58</v>
      </c>
      <c r="V282" s="5" t="s">
        <v>59</v>
      </c>
      <c r="W282" s="5" t="s">
        <v>275</v>
      </c>
      <c r="X282" s="5" t="s">
        <v>277</v>
      </c>
      <c r="Y282" s="5" t="s">
        <v>277</v>
      </c>
      <c r="Z282" s="5" t="s">
        <v>59</v>
      </c>
      <c r="AA282" s="5" t="s">
        <v>277</v>
      </c>
    </row>
    <row r="283" spans="1:27" ht="15.75" hidden="1" customHeight="1" x14ac:dyDescent="0.2">
      <c r="A283" s="5">
        <v>82</v>
      </c>
      <c r="B283" s="5" t="s">
        <v>366</v>
      </c>
      <c r="C283" s="5" t="s">
        <v>28</v>
      </c>
      <c r="D283" s="5">
        <v>54</v>
      </c>
      <c r="E283" s="5" t="s">
        <v>267</v>
      </c>
      <c r="F283" s="5">
        <v>37</v>
      </c>
      <c r="G283" s="5">
        <v>2</v>
      </c>
      <c r="H283" s="5">
        <v>4</v>
      </c>
      <c r="I283" s="5">
        <v>2</v>
      </c>
      <c r="J283" s="5">
        <v>2</v>
      </c>
      <c r="K283" s="5">
        <v>0</v>
      </c>
      <c r="L283" s="5">
        <v>0</v>
      </c>
      <c r="M283" s="5" t="s">
        <v>30</v>
      </c>
      <c r="N283" s="5" t="s">
        <v>30</v>
      </c>
      <c r="O283" s="5" t="s">
        <v>178</v>
      </c>
      <c r="P283" s="5" t="s">
        <v>32</v>
      </c>
      <c r="Q283" s="5" t="s">
        <v>33</v>
      </c>
      <c r="R283" s="5" t="s">
        <v>34</v>
      </c>
      <c r="S283" s="5" t="s">
        <v>32</v>
      </c>
      <c r="T283" s="5" t="s">
        <v>32</v>
      </c>
      <c r="U283" s="5" t="s">
        <v>58</v>
      </c>
      <c r="V283" s="5" t="s">
        <v>59</v>
      </c>
      <c r="W283" s="5" t="s">
        <v>59</v>
      </c>
      <c r="X283" s="5" t="s">
        <v>277</v>
      </c>
      <c r="Y283" s="5" t="s">
        <v>59</v>
      </c>
      <c r="Z283" s="5" t="s">
        <v>59</v>
      </c>
      <c r="AA283" s="5" t="s">
        <v>277</v>
      </c>
    </row>
    <row r="284" spans="1:27" ht="15.75" hidden="1" customHeight="1" x14ac:dyDescent="0.2">
      <c r="A284" s="5">
        <v>83</v>
      </c>
      <c r="B284" s="5" t="s">
        <v>367</v>
      </c>
      <c r="C284" s="5" t="s">
        <v>44</v>
      </c>
      <c r="D284" s="5">
        <v>52</v>
      </c>
      <c r="E284" s="5" t="s">
        <v>267</v>
      </c>
      <c r="F284" s="5">
        <v>37</v>
      </c>
      <c r="G284" s="5">
        <v>2</v>
      </c>
      <c r="H284" s="5">
        <v>3</v>
      </c>
      <c r="I284" s="5">
        <v>2</v>
      </c>
      <c r="J284" s="5">
        <v>1</v>
      </c>
      <c r="K284" s="5">
        <v>0</v>
      </c>
      <c r="L284" s="5">
        <v>0</v>
      </c>
      <c r="M284" s="5" t="s">
        <v>30</v>
      </c>
      <c r="N284" s="5" t="s">
        <v>31</v>
      </c>
      <c r="O284" s="5" t="s">
        <v>178</v>
      </c>
      <c r="P284" s="5" t="s">
        <v>32</v>
      </c>
      <c r="Q284" s="5" t="s">
        <v>38</v>
      </c>
      <c r="R284" s="5" t="s">
        <v>34</v>
      </c>
      <c r="S284" s="5" t="s">
        <v>32</v>
      </c>
      <c r="T284" s="5" t="s">
        <v>32</v>
      </c>
      <c r="U284" s="5" t="s">
        <v>58</v>
      </c>
      <c r="V284" s="5" t="s">
        <v>32</v>
      </c>
      <c r="W284" s="5" t="s">
        <v>32</v>
      </c>
      <c r="X284" s="5" t="s">
        <v>32</v>
      </c>
      <c r="Y284" s="5" t="s">
        <v>59</v>
      </c>
      <c r="Z284" s="5" t="s">
        <v>277</v>
      </c>
      <c r="AA284" s="5" t="s">
        <v>277</v>
      </c>
    </row>
    <row r="285" spans="1:27" ht="15.75" hidden="1" customHeight="1" x14ac:dyDescent="0.2">
      <c r="A285" s="5">
        <v>84</v>
      </c>
      <c r="B285" s="5" t="s">
        <v>368</v>
      </c>
      <c r="C285" s="5" t="s">
        <v>44</v>
      </c>
      <c r="D285" s="5">
        <v>46</v>
      </c>
      <c r="E285" s="5" t="s">
        <v>267</v>
      </c>
      <c r="F285" s="5">
        <v>37</v>
      </c>
      <c r="G285" s="5">
        <v>2</v>
      </c>
      <c r="H285" s="5">
        <v>2</v>
      </c>
      <c r="I285" s="5">
        <v>1</v>
      </c>
      <c r="J285" s="5">
        <v>1</v>
      </c>
      <c r="K285" s="5">
        <v>0</v>
      </c>
      <c r="L285" s="5">
        <v>0</v>
      </c>
      <c r="M285" s="5" t="s">
        <v>31</v>
      </c>
      <c r="N285" s="5" t="s">
        <v>31</v>
      </c>
      <c r="O285" s="5" t="s">
        <v>178</v>
      </c>
      <c r="P285" s="5" t="s">
        <v>32</v>
      </c>
      <c r="Q285" s="5" t="s">
        <v>38</v>
      </c>
      <c r="R285" s="5" t="s">
        <v>34</v>
      </c>
      <c r="S285" s="5" t="s">
        <v>32</v>
      </c>
      <c r="T285" s="5" t="s">
        <v>32</v>
      </c>
      <c r="U285" s="5" t="s">
        <v>35</v>
      </c>
      <c r="V285" s="5" t="s">
        <v>32</v>
      </c>
      <c r="W285" s="5" t="s">
        <v>32</v>
      </c>
      <c r="X285" s="5" t="s">
        <v>32</v>
      </c>
      <c r="Y285" s="5" t="s">
        <v>32</v>
      </c>
      <c r="Z285" s="5" t="s">
        <v>32</v>
      </c>
      <c r="AA285" s="5" t="s">
        <v>32</v>
      </c>
    </row>
    <row r="286" spans="1:27" ht="15.75" hidden="1" customHeight="1" x14ac:dyDescent="0.2">
      <c r="A286" s="5">
        <v>85</v>
      </c>
      <c r="B286" s="5" t="s">
        <v>369</v>
      </c>
      <c r="C286" s="5" t="s">
        <v>44</v>
      </c>
      <c r="D286" s="5">
        <v>43</v>
      </c>
      <c r="E286" s="5" t="s">
        <v>267</v>
      </c>
      <c r="F286" s="5">
        <v>47</v>
      </c>
      <c r="G286" s="5">
        <v>2</v>
      </c>
      <c r="H286" s="5">
        <v>4</v>
      </c>
      <c r="I286" s="5">
        <v>2</v>
      </c>
      <c r="J286" s="5">
        <v>2</v>
      </c>
      <c r="K286" s="5">
        <v>0</v>
      </c>
      <c r="L286" s="5">
        <v>0</v>
      </c>
      <c r="M286" s="5" t="s">
        <v>61</v>
      </c>
      <c r="N286" s="5" t="s">
        <v>133</v>
      </c>
      <c r="O286" s="5" t="s">
        <v>178</v>
      </c>
      <c r="P286" s="5" t="s">
        <v>32</v>
      </c>
      <c r="Q286" s="5" t="s">
        <v>33</v>
      </c>
      <c r="R286" s="5" t="s">
        <v>34</v>
      </c>
      <c r="S286" s="5" t="s">
        <v>32</v>
      </c>
      <c r="T286" s="5" t="s">
        <v>32</v>
      </c>
      <c r="U286" s="5" t="s">
        <v>58</v>
      </c>
      <c r="V286" s="5" t="s">
        <v>32</v>
      </c>
      <c r="W286" s="5" t="s">
        <v>32</v>
      </c>
      <c r="X286" s="5" t="s">
        <v>32</v>
      </c>
      <c r="Y286" s="5" t="s">
        <v>59</v>
      </c>
      <c r="Z286" s="5" t="s">
        <v>59</v>
      </c>
      <c r="AA286" s="5" t="s">
        <v>275</v>
      </c>
    </row>
    <row r="287" spans="1:27" ht="15.75" hidden="1" customHeight="1" x14ac:dyDescent="0.2">
      <c r="A287" s="5">
        <v>86</v>
      </c>
      <c r="B287" s="5" t="s">
        <v>370</v>
      </c>
      <c r="C287" s="5" t="s">
        <v>44</v>
      </c>
      <c r="D287" s="5">
        <v>38</v>
      </c>
      <c r="E287" s="5" t="s">
        <v>267</v>
      </c>
      <c r="F287" s="5">
        <v>37</v>
      </c>
      <c r="G287" s="5">
        <v>2</v>
      </c>
      <c r="H287" s="5">
        <v>2</v>
      </c>
      <c r="I287" s="5">
        <v>1</v>
      </c>
      <c r="J287" s="5">
        <v>1</v>
      </c>
      <c r="K287" s="5">
        <v>0</v>
      </c>
      <c r="L287" s="5">
        <v>0</v>
      </c>
      <c r="M287" s="5" t="s">
        <v>31</v>
      </c>
      <c r="N287" s="5" t="s">
        <v>31</v>
      </c>
      <c r="O287" s="5" t="s">
        <v>178</v>
      </c>
      <c r="P287" s="5" t="s">
        <v>32</v>
      </c>
      <c r="Q287" s="5" t="s">
        <v>34</v>
      </c>
      <c r="R287" s="5" t="s">
        <v>34</v>
      </c>
      <c r="S287" s="5" t="s">
        <v>32</v>
      </c>
      <c r="T287" s="5" t="s">
        <v>32</v>
      </c>
      <c r="U287" s="5" t="s">
        <v>58</v>
      </c>
      <c r="V287" s="5" t="s">
        <v>59</v>
      </c>
      <c r="W287" s="5" t="s">
        <v>59</v>
      </c>
      <c r="X287" s="5" t="s">
        <v>277</v>
      </c>
      <c r="Y287" s="5" t="s">
        <v>59</v>
      </c>
      <c r="Z287" s="5" t="s">
        <v>59</v>
      </c>
      <c r="AA287" s="5" t="s">
        <v>277</v>
      </c>
    </row>
    <row r="288" spans="1:27" ht="15.75" customHeight="1" x14ac:dyDescent="0.2">
      <c r="A288" s="5">
        <v>87</v>
      </c>
      <c r="B288" s="5" t="s">
        <v>371</v>
      </c>
      <c r="C288" s="5" t="s">
        <v>44</v>
      </c>
      <c r="D288" s="5">
        <v>32</v>
      </c>
      <c r="E288" s="5" t="s">
        <v>267</v>
      </c>
      <c r="F288" s="5">
        <v>37</v>
      </c>
      <c r="G288" s="5">
        <v>2</v>
      </c>
      <c r="H288" s="5">
        <v>3</v>
      </c>
      <c r="I288" s="5">
        <v>2</v>
      </c>
      <c r="J288" s="5">
        <v>1</v>
      </c>
      <c r="K288" s="5">
        <v>0</v>
      </c>
      <c r="L288" s="5">
        <v>0</v>
      </c>
      <c r="M288" s="5" t="s">
        <v>30</v>
      </c>
      <c r="N288" s="5" t="s">
        <v>31</v>
      </c>
      <c r="O288" s="5" t="s">
        <v>178</v>
      </c>
      <c r="P288" s="5" t="s">
        <v>32</v>
      </c>
      <c r="Q288" s="5" t="s">
        <v>33</v>
      </c>
      <c r="R288" s="5" t="s">
        <v>38</v>
      </c>
      <c r="S288" s="5" t="s">
        <v>32</v>
      </c>
      <c r="T288" s="5" t="s">
        <v>32</v>
      </c>
      <c r="U288" s="5" t="s">
        <v>58</v>
      </c>
      <c r="V288" s="5" t="s">
        <v>59</v>
      </c>
      <c r="W288" s="5" t="s">
        <v>59</v>
      </c>
      <c r="X288" s="5" t="s">
        <v>277</v>
      </c>
      <c r="Y288" s="5" t="s">
        <v>32</v>
      </c>
      <c r="Z288" s="5" t="s">
        <v>32</v>
      </c>
      <c r="AA288" s="5" t="s">
        <v>32</v>
      </c>
    </row>
    <row r="289" spans="1:27" ht="15.75" hidden="1" customHeight="1" x14ac:dyDescent="0.2">
      <c r="A289" s="5">
        <v>88</v>
      </c>
      <c r="B289" s="5" t="s">
        <v>372</v>
      </c>
      <c r="C289" s="5" t="s">
        <v>28</v>
      </c>
      <c r="D289" s="5">
        <v>49</v>
      </c>
      <c r="E289" s="5" t="s">
        <v>267</v>
      </c>
      <c r="F289" s="5">
        <v>37</v>
      </c>
      <c r="G289" s="5">
        <v>2</v>
      </c>
      <c r="H289" s="5">
        <v>3</v>
      </c>
      <c r="I289" s="5">
        <v>2</v>
      </c>
      <c r="J289" s="5">
        <v>1</v>
      </c>
      <c r="K289" s="5">
        <v>0</v>
      </c>
      <c r="L289" s="5">
        <v>0</v>
      </c>
      <c r="M289" s="5" t="s">
        <v>30</v>
      </c>
      <c r="N289" s="5" t="s">
        <v>31</v>
      </c>
      <c r="O289" s="5" t="s">
        <v>178</v>
      </c>
      <c r="P289" s="5" t="s">
        <v>32</v>
      </c>
      <c r="Q289" s="5" t="s">
        <v>34</v>
      </c>
      <c r="R289" s="5" t="s">
        <v>34</v>
      </c>
      <c r="S289" s="5" t="s">
        <v>32</v>
      </c>
      <c r="T289" s="5" t="s">
        <v>32</v>
      </c>
      <c r="U289" s="5" t="s">
        <v>58</v>
      </c>
      <c r="V289" s="5" t="s">
        <v>32</v>
      </c>
      <c r="W289" s="5" t="s">
        <v>32</v>
      </c>
      <c r="X289" s="5" t="s">
        <v>32</v>
      </c>
      <c r="Y289" s="5" t="s">
        <v>59</v>
      </c>
      <c r="Z289" s="5" t="s">
        <v>59</v>
      </c>
      <c r="AA289" s="5" t="s">
        <v>277</v>
      </c>
    </row>
    <row r="290" spans="1:27" ht="15.75" hidden="1" customHeight="1" x14ac:dyDescent="0.2">
      <c r="A290" s="5">
        <v>89</v>
      </c>
      <c r="B290" s="5" t="s">
        <v>373</v>
      </c>
      <c r="C290" s="5" t="s">
        <v>44</v>
      </c>
      <c r="D290" s="5">
        <v>55</v>
      </c>
      <c r="E290" s="5" t="s">
        <v>267</v>
      </c>
      <c r="F290" s="5">
        <v>37</v>
      </c>
      <c r="G290" s="5">
        <v>2</v>
      </c>
      <c r="H290" s="5">
        <v>3</v>
      </c>
      <c r="I290" s="5">
        <v>2</v>
      </c>
      <c r="J290" s="5">
        <v>1</v>
      </c>
      <c r="K290" s="5">
        <v>0</v>
      </c>
      <c r="L290" s="5">
        <v>0</v>
      </c>
      <c r="M290" s="5" t="s">
        <v>47</v>
      </c>
      <c r="N290" s="5" t="s">
        <v>31</v>
      </c>
      <c r="O290" s="5" t="s">
        <v>178</v>
      </c>
      <c r="P290" s="5" t="s">
        <v>32</v>
      </c>
      <c r="Q290" s="5" t="s">
        <v>33</v>
      </c>
      <c r="R290" s="5" t="s">
        <v>34</v>
      </c>
      <c r="S290" s="5" t="s">
        <v>32</v>
      </c>
      <c r="T290" s="5" t="s">
        <v>32</v>
      </c>
      <c r="U290" s="5" t="s">
        <v>35</v>
      </c>
      <c r="V290" s="5" t="s">
        <v>32</v>
      </c>
      <c r="W290" s="5" t="s">
        <v>32</v>
      </c>
      <c r="X290" s="5" t="s">
        <v>32</v>
      </c>
      <c r="Y290" s="5" t="s">
        <v>32</v>
      </c>
      <c r="Z290" s="5" t="s">
        <v>32</v>
      </c>
      <c r="AA290" s="5" t="s">
        <v>32</v>
      </c>
    </row>
    <row r="291" spans="1:27" ht="15.75" hidden="1" customHeight="1" x14ac:dyDescent="0.2">
      <c r="A291" s="5">
        <v>90</v>
      </c>
      <c r="B291" s="5" t="s">
        <v>374</v>
      </c>
      <c r="C291" s="5" t="s">
        <v>44</v>
      </c>
      <c r="D291" s="5">
        <v>23</v>
      </c>
      <c r="E291" s="5" t="s">
        <v>267</v>
      </c>
      <c r="F291" s="5">
        <v>37</v>
      </c>
      <c r="G291" s="5">
        <v>2</v>
      </c>
      <c r="H291" s="5">
        <v>3</v>
      </c>
      <c r="I291" s="5">
        <v>2</v>
      </c>
      <c r="J291" s="5">
        <v>1</v>
      </c>
      <c r="K291" s="5">
        <v>0</v>
      </c>
      <c r="L291" s="5">
        <v>0</v>
      </c>
      <c r="M291" s="5" t="s">
        <v>30</v>
      </c>
      <c r="N291" s="5" t="s">
        <v>31</v>
      </c>
      <c r="O291" s="5" t="s">
        <v>178</v>
      </c>
      <c r="P291" s="5" t="s">
        <v>32</v>
      </c>
      <c r="Q291" s="5" t="s">
        <v>33</v>
      </c>
      <c r="R291" s="5" t="s">
        <v>33</v>
      </c>
      <c r="S291" s="5" t="s">
        <v>32</v>
      </c>
      <c r="T291" s="5" t="s">
        <v>32</v>
      </c>
      <c r="U291" s="5" t="s">
        <v>283</v>
      </c>
      <c r="V291" s="5" t="s">
        <v>59</v>
      </c>
      <c r="W291" s="5" t="s">
        <v>276</v>
      </c>
      <c r="X291" s="5" t="s">
        <v>275</v>
      </c>
      <c r="Y291" s="5" t="s">
        <v>59</v>
      </c>
      <c r="Z291" s="5" t="s">
        <v>276</v>
      </c>
      <c r="AA291" s="5" t="s">
        <v>275</v>
      </c>
    </row>
    <row r="292" spans="1:27" ht="15.75" hidden="1" customHeight="1" x14ac:dyDescent="0.2">
      <c r="A292" s="5">
        <v>91</v>
      </c>
      <c r="B292" s="5" t="s">
        <v>375</v>
      </c>
      <c r="C292" s="5" t="s">
        <v>44</v>
      </c>
      <c r="D292" s="5">
        <v>27</v>
      </c>
      <c r="E292" s="5" t="s">
        <v>267</v>
      </c>
      <c r="F292" s="5">
        <v>47</v>
      </c>
      <c r="G292" s="5">
        <v>2</v>
      </c>
      <c r="H292" s="5">
        <v>4</v>
      </c>
      <c r="I292" s="5">
        <v>2</v>
      </c>
      <c r="J292" s="5">
        <v>2</v>
      </c>
      <c r="K292" s="5">
        <v>0</v>
      </c>
      <c r="L292" s="5">
        <v>0</v>
      </c>
      <c r="M292" s="5" t="s">
        <v>30</v>
      </c>
      <c r="N292" s="5" t="s">
        <v>47</v>
      </c>
      <c r="O292" s="5" t="s">
        <v>178</v>
      </c>
      <c r="P292" s="5" t="s">
        <v>32</v>
      </c>
      <c r="Q292" s="5" t="s">
        <v>33</v>
      </c>
      <c r="R292" s="5" t="s">
        <v>33</v>
      </c>
      <c r="S292" s="5" t="s">
        <v>32</v>
      </c>
      <c r="T292" s="5" t="s">
        <v>32</v>
      </c>
      <c r="U292" s="5" t="s">
        <v>35</v>
      </c>
      <c r="V292" s="5" t="s">
        <v>32</v>
      </c>
      <c r="W292" s="5" t="s">
        <v>32</v>
      </c>
      <c r="X292" s="5" t="s">
        <v>32</v>
      </c>
      <c r="Y292" s="5" t="s">
        <v>32</v>
      </c>
      <c r="Z292" s="5" t="s">
        <v>32</v>
      </c>
      <c r="AA292" s="5" t="s">
        <v>32</v>
      </c>
    </row>
    <row r="293" spans="1:27" ht="15.75" hidden="1" customHeight="1" x14ac:dyDescent="0.2">
      <c r="A293" s="5">
        <v>92</v>
      </c>
      <c r="B293" s="5" t="s">
        <v>376</v>
      </c>
      <c r="C293" s="5" t="s">
        <v>44</v>
      </c>
      <c r="D293" s="5">
        <v>29</v>
      </c>
      <c r="E293" s="5" t="s">
        <v>267</v>
      </c>
      <c r="F293" s="5">
        <v>47</v>
      </c>
      <c r="G293" s="5">
        <v>2</v>
      </c>
      <c r="H293" s="5">
        <v>4</v>
      </c>
      <c r="I293" s="5">
        <v>3</v>
      </c>
      <c r="J293" s="5">
        <v>1</v>
      </c>
      <c r="K293" s="5">
        <v>0</v>
      </c>
      <c r="L293" s="5">
        <v>0</v>
      </c>
      <c r="M293" s="5" t="s">
        <v>324</v>
      </c>
      <c r="N293" s="5" t="s">
        <v>31</v>
      </c>
      <c r="O293" s="5" t="s">
        <v>178</v>
      </c>
      <c r="P293" s="5" t="s">
        <v>32</v>
      </c>
      <c r="Q293" s="5" t="s">
        <v>33</v>
      </c>
      <c r="R293" s="5" t="s">
        <v>34</v>
      </c>
      <c r="S293" s="5" t="s">
        <v>32</v>
      </c>
      <c r="T293" s="5" t="s">
        <v>32</v>
      </c>
      <c r="U293" s="5" t="s">
        <v>35</v>
      </c>
      <c r="V293" s="5" t="s">
        <v>32</v>
      </c>
      <c r="W293" s="5" t="s">
        <v>32</v>
      </c>
      <c r="X293" s="5" t="s">
        <v>32</v>
      </c>
      <c r="Y293" s="5" t="s">
        <v>32</v>
      </c>
      <c r="Z293" s="5" t="s">
        <v>32</v>
      </c>
      <c r="AA293" s="5" t="s">
        <v>32</v>
      </c>
    </row>
    <row r="294" spans="1:27" ht="15.75" hidden="1" customHeight="1" x14ac:dyDescent="0.2">
      <c r="A294" s="5">
        <v>93</v>
      </c>
      <c r="B294" s="5" t="s">
        <v>377</v>
      </c>
      <c r="C294" s="5" t="s">
        <v>28</v>
      </c>
      <c r="D294" s="5">
        <v>48</v>
      </c>
      <c r="E294" s="5" t="s">
        <v>267</v>
      </c>
      <c r="F294" s="5">
        <v>37</v>
      </c>
      <c r="G294" s="5">
        <v>4</v>
      </c>
      <c r="H294" s="5">
        <v>4</v>
      </c>
      <c r="I294" s="5">
        <v>1</v>
      </c>
      <c r="J294" s="5">
        <v>1</v>
      </c>
      <c r="K294" s="5">
        <v>1</v>
      </c>
      <c r="L294" s="5">
        <v>1</v>
      </c>
      <c r="M294" s="5" t="s">
        <v>31</v>
      </c>
      <c r="N294" s="5" t="s">
        <v>31</v>
      </c>
      <c r="O294" s="5" t="s">
        <v>31</v>
      </c>
      <c r="P294" s="5" t="s">
        <v>31</v>
      </c>
      <c r="Q294" s="5" t="s">
        <v>38</v>
      </c>
      <c r="R294" s="5" t="s">
        <v>34</v>
      </c>
      <c r="S294" s="5" t="s">
        <v>38</v>
      </c>
      <c r="T294" s="5" t="s">
        <v>34</v>
      </c>
      <c r="U294" s="5" t="s">
        <v>54</v>
      </c>
      <c r="V294" s="5" t="s">
        <v>32</v>
      </c>
      <c r="W294" s="5" t="s">
        <v>32</v>
      </c>
      <c r="X294" s="5" t="s">
        <v>32</v>
      </c>
      <c r="Y294" s="5" t="s">
        <v>59</v>
      </c>
      <c r="Z294" s="5" t="s">
        <v>32</v>
      </c>
      <c r="AA294" s="5" t="s">
        <v>32</v>
      </c>
    </row>
    <row r="295" spans="1:27" ht="15.75" hidden="1" customHeight="1" x14ac:dyDescent="0.2">
      <c r="A295" s="5">
        <v>94</v>
      </c>
      <c r="B295" s="5" t="s">
        <v>378</v>
      </c>
      <c r="C295" s="5" t="s">
        <v>28</v>
      </c>
      <c r="D295" s="5">
        <v>56</v>
      </c>
      <c r="E295" s="5" t="s">
        <v>267</v>
      </c>
      <c r="F295" s="5">
        <v>47</v>
      </c>
      <c r="G295" s="5">
        <v>2</v>
      </c>
      <c r="H295" s="5">
        <v>5</v>
      </c>
      <c r="I295" s="5">
        <v>3</v>
      </c>
      <c r="J295" s="5">
        <v>2</v>
      </c>
      <c r="K295" s="5">
        <v>0</v>
      </c>
      <c r="L295" s="5">
        <v>0</v>
      </c>
      <c r="M295" s="5" t="s">
        <v>379</v>
      </c>
      <c r="N295" s="5" t="s">
        <v>133</v>
      </c>
      <c r="O295" s="5" t="s">
        <v>178</v>
      </c>
      <c r="P295" s="5" t="s">
        <v>32</v>
      </c>
      <c r="Q295" s="5" t="s">
        <v>33</v>
      </c>
      <c r="R295" s="5" t="s">
        <v>34</v>
      </c>
      <c r="S295" s="5" t="s">
        <v>32</v>
      </c>
      <c r="T295" s="5" t="s">
        <v>32</v>
      </c>
      <c r="U295" s="5" t="s">
        <v>58</v>
      </c>
      <c r="V295" s="5" t="s">
        <v>32</v>
      </c>
      <c r="W295" s="5" t="s">
        <v>32</v>
      </c>
      <c r="X295" s="5" t="s">
        <v>32</v>
      </c>
      <c r="Y295" s="5" t="s">
        <v>277</v>
      </c>
      <c r="Z295" s="5" t="s">
        <v>59</v>
      </c>
      <c r="AA295" s="5" t="s">
        <v>275</v>
      </c>
    </row>
    <row r="296" spans="1:27" ht="15.75" hidden="1" customHeight="1" x14ac:dyDescent="0.2">
      <c r="A296" s="5">
        <v>95</v>
      </c>
      <c r="B296" s="5" t="s">
        <v>380</v>
      </c>
      <c r="C296" s="5" t="s">
        <v>28</v>
      </c>
      <c r="D296" s="5">
        <v>41</v>
      </c>
      <c r="E296" s="5" t="s">
        <v>267</v>
      </c>
      <c r="F296" s="5">
        <v>47</v>
      </c>
      <c r="G296" s="5">
        <v>2</v>
      </c>
      <c r="H296" s="5">
        <v>3</v>
      </c>
      <c r="I296" s="5">
        <v>2</v>
      </c>
      <c r="J296" s="5">
        <v>1</v>
      </c>
      <c r="K296" s="5">
        <v>0</v>
      </c>
      <c r="L296" s="5">
        <v>0</v>
      </c>
      <c r="M296" s="5" t="s">
        <v>61</v>
      </c>
      <c r="N296" s="5" t="s">
        <v>31</v>
      </c>
      <c r="O296" s="5" t="s">
        <v>32</v>
      </c>
      <c r="P296" s="5" t="s">
        <v>32</v>
      </c>
      <c r="Q296" s="5" t="s">
        <v>33</v>
      </c>
      <c r="R296" s="5" t="s">
        <v>34</v>
      </c>
      <c r="S296" s="5" t="s">
        <v>32</v>
      </c>
      <c r="T296" s="5" t="s">
        <v>32</v>
      </c>
      <c r="U296" s="5" t="s">
        <v>283</v>
      </c>
      <c r="V296" s="5" t="s">
        <v>59</v>
      </c>
      <c r="W296" s="5" t="s">
        <v>275</v>
      </c>
      <c r="X296" s="5" t="s">
        <v>59</v>
      </c>
      <c r="Y296" s="5" t="s">
        <v>59</v>
      </c>
      <c r="Z296" s="5" t="s">
        <v>59</v>
      </c>
      <c r="AA296" s="5" t="s">
        <v>59</v>
      </c>
    </row>
    <row r="297" spans="1:27" ht="15.75" customHeight="1" x14ac:dyDescent="0.2">
      <c r="A297" s="5">
        <v>96</v>
      </c>
      <c r="B297" s="5" t="s">
        <v>381</v>
      </c>
      <c r="C297" s="5" t="s">
        <v>28</v>
      </c>
      <c r="D297" s="5">
        <v>47</v>
      </c>
      <c r="E297" s="5" t="s">
        <v>267</v>
      </c>
      <c r="F297" s="5">
        <v>37</v>
      </c>
      <c r="G297" s="5">
        <v>3</v>
      </c>
      <c r="H297" s="5">
        <v>4</v>
      </c>
      <c r="I297" s="5">
        <v>2</v>
      </c>
      <c r="J297" s="5">
        <v>1</v>
      </c>
      <c r="K297" s="5">
        <v>1</v>
      </c>
      <c r="L297" s="5">
        <v>0</v>
      </c>
      <c r="M297" s="5" t="s">
        <v>47</v>
      </c>
      <c r="N297" s="5" t="s">
        <v>133</v>
      </c>
      <c r="O297" s="5" t="s">
        <v>31</v>
      </c>
      <c r="P297" s="5" t="s">
        <v>32</v>
      </c>
      <c r="Q297" s="5" t="s">
        <v>33</v>
      </c>
      <c r="R297" s="5" t="s">
        <v>38</v>
      </c>
      <c r="S297" s="5" t="s">
        <v>34</v>
      </c>
      <c r="T297" s="5" t="s">
        <v>32</v>
      </c>
      <c r="U297" s="5" t="s">
        <v>382</v>
      </c>
      <c r="V297" s="5" t="s">
        <v>32</v>
      </c>
      <c r="W297" s="5" t="s">
        <v>32</v>
      </c>
      <c r="X297" s="5" t="s">
        <v>32</v>
      </c>
      <c r="Y297" s="5" t="s">
        <v>59</v>
      </c>
      <c r="Z297" s="5" t="s">
        <v>59</v>
      </c>
      <c r="AA297" s="5" t="s">
        <v>275</v>
      </c>
    </row>
    <row r="298" spans="1:27" ht="15.75" customHeight="1" x14ac:dyDescent="0.2">
      <c r="A298" s="5">
        <v>97</v>
      </c>
      <c r="B298" s="5" t="s">
        <v>383</v>
      </c>
      <c r="C298" s="5" t="s">
        <v>28</v>
      </c>
      <c r="D298" s="5">
        <v>30</v>
      </c>
      <c r="E298" s="5" t="s">
        <v>267</v>
      </c>
      <c r="F298" s="5">
        <v>37</v>
      </c>
      <c r="G298" s="5">
        <v>2</v>
      </c>
      <c r="H298" s="5">
        <v>3</v>
      </c>
      <c r="I298" s="5">
        <v>2</v>
      </c>
      <c r="J298" s="5">
        <v>1</v>
      </c>
      <c r="K298" s="5">
        <v>0</v>
      </c>
      <c r="L298" s="5">
        <v>0</v>
      </c>
      <c r="M298" s="5" t="s">
        <v>47</v>
      </c>
      <c r="N298" s="5" t="s">
        <v>31</v>
      </c>
      <c r="O298" s="5" t="s">
        <v>32</v>
      </c>
      <c r="P298" s="5" t="s">
        <v>32</v>
      </c>
      <c r="Q298" s="5" t="s">
        <v>33</v>
      </c>
      <c r="R298" s="5" t="s">
        <v>38</v>
      </c>
      <c r="S298" s="5" t="s">
        <v>32</v>
      </c>
      <c r="T298" s="5" t="s">
        <v>32</v>
      </c>
      <c r="U298" s="5" t="s">
        <v>54</v>
      </c>
      <c r="V298" s="5" t="s">
        <v>59</v>
      </c>
      <c r="W298" s="5" t="s">
        <v>59</v>
      </c>
      <c r="X298" s="5" t="s">
        <v>277</v>
      </c>
      <c r="Y298" s="5" t="s">
        <v>32</v>
      </c>
      <c r="Z298" s="5" t="s">
        <v>32</v>
      </c>
      <c r="AA298" s="5" t="s">
        <v>32</v>
      </c>
    </row>
    <row r="299" spans="1:27" ht="15.75" hidden="1" customHeight="1" x14ac:dyDescent="0.2">
      <c r="A299" s="5">
        <v>98</v>
      </c>
      <c r="B299" s="5" t="s">
        <v>384</v>
      </c>
      <c r="C299" s="5" t="s">
        <v>28</v>
      </c>
      <c r="D299" s="5">
        <v>47</v>
      </c>
      <c r="E299" s="5" t="s">
        <v>267</v>
      </c>
      <c r="F299" s="5">
        <v>37</v>
      </c>
      <c r="G299" s="5">
        <v>2</v>
      </c>
      <c r="H299" s="5">
        <v>3</v>
      </c>
      <c r="I299" s="5">
        <v>2</v>
      </c>
      <c r="J299" s="5">
        <v>1</v>
      </c>
      <c r="K299" s="5">
        <v>0</v>
      </c>
      <c r="L299" s="5">
        <v>0</v>
      </c>
      <c r="M299" s="5" t="s">
        <v>47</v>
      </c>
      <c r="N299" s="5" t="s">
        <v>31</v>
      </c>
      <c r="O299" s="5" t="s">
        <v>32</v>
      </c>
      <c r="P299" s="5" t="s">
        <v>32</v>
      </c>
      <c r="Q299" s="5" t="s">
        <v>33</v>
      </c>
      <c r="R299" s="5" t="s">
        <v>34</v>
      </c>
      <c r="S299" s="5" t="s">
        <v>32</v>
      </c>
      <c r="T299" s="5" t="s">
        <v>32</v>
      </c>
      <c r="U299" s="5" t="s">
        <v>58</v>
      </c>
      <c r="V299" s="5" t="s">
        <v>277</v>
      </c>
      <c r="W299" s="5" t="s">
        <v>59</v>
      </c>
      <c r="X299" s="5" t="s">
        <v>277</v>
      </c>
      <c r="Y299" s="5" t="s">
        <v>277</v>
      </c>
      <c r="Z299" s="5" t="s">
        <v>59</v>
      </c>
      <c r="AA299" s="5" t="s">
        <v>277</v>
      </c>
    </row>
    <row r="300" spans="1:27" ht="15.75" hidden="1" customHeight="1" x14ac:dyDescent="0.2">
      <c r="A300" s="5">
        <v>99</v>
      </c>
      <c r="B300" s="5" t="s">
        <v>385</v>
      </c>
      <c r="C300" s="5" t="s">
        <v>28</v>
      </c>
      <c r="D300" s="5">
        <v>34</v>
      </c>
      <c r="E300" s="5" t="s">
        <v>267</v>
      </c>
      <c r="F300" s="5">
        <v>47</v>
      </c>
      <c r="G300" s="5">
        <v>2</v>
      </c>
      <c r="H300" s="5">
        <v>4</v>
      </c>
      <c r="I300" s="5">
        <v>2</v>
      </c>
      <c r="J300" s="5">
        <v>2</v>
      </c>
      <c r="K300" s="5">
        <v>0</v>
      </c>
      <c r="L300" s="5">
        <v>0</v>
      </c>
      <c r="M300" s="5" t="s">
        <v>61</v>
      </c>
      <c r="N300" s="5" t="s">
        <v>47</v>
      </c>
      <c r="O300" s="5" t="s">
        <v>32</v>
      </c>
      <c r="P300" s="5" t="s">
        <v>32</v>
      </c>
      <c r="Q300" s="5" t="s">
        <v>33</v>
      </c>
      <c r="R300" s="5" t="s">
        <v>34</v>
      </c>
      <c r="S300" s="5" t="s">
        <v>32</v>
      </c>
      <c r="T300" s="5" t="s">
        <v>32</v>
      </c>
      <c r="U300" s="5" t="s">
        <v>272</v>
      </c>
      <c r="V300" s="5" t="s">
        <v>32</v>
      </c>
      <c r="W300" s="5" t="s">
        <v>32</v>
      </c>
      <c r="X300" s="5" t="s">
        <v>32</v>
      </c>
      <c r="Y300" s="5" t="s">
        <v>32</v>
      </c>
      <c r="Z300" s="5" t="s">
        <v>32</v>
      </c>
      <c r="AA300" s="5" t="s">
        <v>32</v>
      </c>
    </row>
    <row r="301" spans="1:27" ht="15.75" customHeight="1" x14ac:dyDescent="0.2">
      <c r="A301" s="5">
        <v>100</v>
      </c>
      <c r="B301" s="5" t="s">
        <v>386</v>
      </c>
      <c r="C301" s="5" t="s">
        <v>28</v>
      </c>
      <c r="D301" s="5">
        <v>44</v>
      </c>
      <c r="E301" s="5" t="s">
        <v>267</v>
      </c>
      <c r="F301" s="5">
        <v>37</v>
      </c>
      <c r="G301" s="5">
        <v>2</v>
      </c>
      <c r="H301" s="5">
        <v>2</v>
      </c>
      <c r="I301" s="5">
        <v>1</v>
      </c>
      <c r="J301" s="5">
        <v>1</v>
      </c>
      <c r="K301" s="5">
        <v>0</v>
      </c>
      <c r="L301" s="5">
        <v>0</v>
      </c>
      <c r="M301" s="5" t="s">
        <v>31</v>
      </c>
      <c r="N301" s="5" t="s">
        <v>31</v>
      </c>
      <c r="O301" s="5" t="s">
        <v>32</v>
      </c>
      <c r="P301" s="5" t="s">
        <v>32</v>
      </c>
      <c r="Q301" s="5" t="s">
        <v>33</v>
      </c>
      <c r="R301" s="5" t="s">
        <v>38</v>
      </c>
      <c r="S301" s="5" t="s">
        <v>32</v>
      </c>
      <c r="T301" s="5" t="s">
        <v>32</v>
      </c>
      <c r="U301" s="5" t="s">
        <v>58</v>
      </c>
      <c r="V301" s="5" t="s">
        <v>59</v>
      </c>
      <c r="W301" s="5" t="s">
        <v>59</v>
      </c>
      <c r="X301" s="5" t="s">
        <v>277</v>
      </c>
      <c r="Y301" s="5" t="s">
        <v>32</v>
      </c>
      <c r="Z301" s="5" t="s">
        <v>32</v>
      </c>
      <c r="AA301" s="5" t="s">
        <v>32</v>
      </c>
    </row>
    <row r="302" spans="1:27" ht="15.75" hidden="1" customHeight="1" x14ac:dyDescent="0.2">
      <c r="A302" s="5">
        <v>1</v>
      </c>
      <c r="B302" s="5" t="s">
        <v>387</v>
      </c>
      <c r="C302" s="5" t="s">
        <v>163</v>
      </c>
      <c r="D302" s="5">
        <v>43</v>
      </c>
      <c r="E302" s="5" t="s">
        <v>388</v>
      </c>
      <c r="F302" s="5">
        <v>44</v>
      </c>
      <c r="G302" s="5">
        <v>1</v>
      </c>
      <c r="H302" s="5">
        <v>1</v>
      </c>
      <c r="I302" s="5">
        <v>1</v>
      </c>
      <c r="J302" s="5">
        <v>0</v>
      </c>
      <c r="K302" s="5">
        <v>0</v>
      </c>
      <c r="L302" s="5">
        <v>0</v>
      </c>
      <c r="M302" s="5" t="s">
        <v>31</v>
      </c>
      <c r="N302" s="5" t="s">
        <v>32</v>
      </c>
      <c r="O302" s="5" t="s">
        <v>32</v>
      </c>
      <c r="P302" s="5" t="s">
        <v>32</v>
      </c>
      <c r="Q302" s="5" t="s">
        <v>34</v>
      </c>
      <c r="R302" s="5" t="s">
        <v>32</v>
      </c>
      <c r="S302" s="5" t="s">
        <v>32</v>
      </c>
      <c r="T302" s="5" t="s">
        <v>32</v>
      </c>
      <c r="U302" s="5" t="s">
        <v>35</v>
      </c>
      <c r="V302" s="5" t="s">
        <v>32</v>
      </c>
      <c r="W302" s="5" t="s">
        <v>32</v>
      </c>
      <c r="X302" s="5" t="s">
        <v>32</v>
      </c>
      <c r="Y302" s="5" t="s">
        <v>32</v>
      </c>
      <c r="Z302" s="5" t="s">
        <v>32</v>
      </c>
      <c r="AA302" s="5" t="s">
        <v>32</v>
      </c>
    </row>
    <row r="303" spans="1:27" ht="15.75" hidden="1" customHeight="1" x14ac:dyDescent="0.2">
      <c r="A303" s="5">
        <v>2</v>
      </c>
      <c r="B303" s="5" t="s">
        <v>389</v>
      </c>
      <c r="C303" s="5" t="s">
        <v>163</v>
      </c>
      <c r="D303" s="5">
        <v>54</v>
      </c>
      <c r="E303" s="5" t="s">
        <v>388</v>
      </c>
      <c r="F303" s="5">
        <v>34</v>
      </c>
      <c r="G303" s="5">
        <v>1</v>
      </c>
      <c r="H303" s="5">
        <v>2</v>
      </c>
      <c r="I303" s="5">
        <v>2</v>
      </c>
      <c r="J303" s="5">
        <v>0</v>
      </c>
      <c r="K303" s="5">
        <v>0</v>
      </c>
      <c r="L303" s="5">
        <v>0</v>
      </c>
      <c r="M303" s="5" t="s">
        <v>390</v>
      </c>
      <c r="N303" s="5" t="s">
        <v>32</v>
      </c>
      <c r="O303" s="5" t="s">
        <v>32</v>
      </c>
      <c r="P303" s="5" t="s">
        <v>32</v>
      </c>
      <c r="Q303" s="5" t="s">
        <v>34</v>
      </c>
      <c r="R303" s="5" t="s">
        <v>32</v>
      </c>
      <c r="S303" s="5" t="s">
        <v>32</v>
      </c>
      <c r="T303" s="5" t="s">
        <v>32</v>
      </c>
      <c r="U303" s="5" t="s">
        <v>35</v>
      </c>
      <c r="V303" s="5" t="s">
        <v>32</v>
      </c>
      <c r="W303" s="5" t="s">
        <v>32</v>
      </c>
      <c r="X303" s="5" t="s">
        <v>32</v>
      </c>
      <c r="Y303" s="5" t="s">
        <v>32</v>
      </c>
      <c r="Z303" s="5" t="s">
        <v>32</v>
      </c>
      <c r="AA303" s="5" t="s">
        <v>32</v>
      </c>
    </row>
    <row r="304" spans="1:27" ht="15.75" hidden="1" customHeight="1" x14ac:dyDescent="0.2">
      <c r="A304" s="5">
        <v>3</v>
      </c>
      <c r="B304" s="5" t="s">
        <v>391</v>
      </c>
      <c r="C304" s="5" t="s">
        <v>392</v>
      </c>
      <c r="D304" s="5">
        <v>64</v>
      </c>
      <c r="E304" s="5" t="s">
        <v>388</v>
      </c>
      <c r="F304" s="5">
        <v>44</v>
      </c>
      <c r="G304" s="5">
        <v>1</v>
      </c>
      <c r="H304" s="5">
        <v>1</v>
      </c>
      <c r="I304" s="5">
        <v>1</v>
      </c>
      <c r="J304" s="5">
        <v>0</v>
      </c>
      <c r="K304" s="5">
        <v>0</v>
      </c>
      <c r="L304" s="5">
        <v>0</v>
      </c>
      <c r="M304" s="5" t="s">
        <v>81</v>
      </c>
      <c r="N304" s="5" t="s">
        <v>32</v>
      </c>
      <c r="O304" s="5" t="s">
        <v>32</v>
      </c>
      <c r="P304" s="5" t="s">
        <v>32</v>
      </c>
      <c r="Q304" s="5" t="s">
        <v>34</v>
      </c>
      <c r="R304" s="5" t="s">
        <v>32</v>
      </c>
      <c r="S304" s="5" t="s">
        <v>32</v>
      </c>
      <c r="T304" s="5" t="s">
        <v>32</v>
      </c>
      <c r="U304" s="5" t="s">
        <v>35</v>
      </c>
      <c r="V304" s="5" t="s">
        <v>32</v>
      </c>
      <c r="W304" s="5" t="s">
        <v>32</v>
      </c>
      <c r="X304" s="5" t="s">
        <v>32</v>
      </c>
      <c r="Y304" s="5" t="s">
        <v>32</v>
      </c>
      <c r="Z304" s="5" t="s">
        <v>32</v>
      </c>
      <c r="AA304" s="5" t="s">
        <v>32</v>
      </c>
    </row>
    <row r="305" spans="1:27" ht="15.75" hidden="1" customHeight="1" x14ac:dyDescent="0.2">
      <c r="A305" s="5">
        <v>4</v>
      </c>
      <c r="B305" s="5" t="s">
        <v>393</v>
      </c>
      <c r="C305" s="5" t="s">
        <v>392</v>
      </c>
      <c r="D305" s="5">
        <v>68</v>
      </c>
      <c r="E305" s="5" t="s">
        <v>388</v>
      </c>
      <c r="F305" s="5">
        <v>34</v>
      </c>
      <c r="G305" s="5">
        <v>1</v>
      </c>
      <c r="H305" s="5">
        <v>1</v>
      </c>
      <c r="I305" s="5">
        <v>1</v>
      </c>
      <c r="J305" s="5">
        <v>0</v>
      </c>
      <c r="K305" s="5">
        <v>0</v>
      </c>
      <c r="L305" s="5">
        <v>0</v>
      </c>
      <c r="M305" s="5" t="s">
        <v>31</v>
      </c>
      <c r="N305" s="5" t="s">
        <v>32</v>
      </c>
      <c r="O305" s="5" t="s">
        <v>32</v>
      </c>
      <c r="P305" s="5" t="s">
        <v>32</v>
      </c>
      <c r="Q305" s="5" t="s">
        <v>34</v>
      </c>
      <c r="R305" s="5" t="s">
        <v>32</v>
      </c>
      <c r="S305" s="5" t="s">
        <v>32</v>
      </c>
      <c r="T305" s="5" t="s">
        <v>32</v>
      </c>
      <c r="U305" s="5" t="s">
        <v>35</v>
      </c>
      <c r="V305" s="5" t="s">
        <v>32</v>
      </c>
      <c r="W305" s="5" t="s">
        <v>32</v>
      </c>
      <c r="X305" s="5" t="s">
        <v>32</v>
      </c>
      <c r="Y305" s="5" t="s">
        <v>32</v>
      </c>
      <c r="Z305" s="5" t="s">
        <v>32</v>
      </c>
      <c r="AA305" s="5" t="s">
        <v>32</v>
      </c>
    </row>
    <row r="306" spans="1:27" ht="15.75" hidden="1" customHeight="1" x14ac:dyDescent="0.2">
      <c r="A306" s="5">
        <v>5</v>
      </c>
      <c r="B306" s="5" t="s">
        <v>394</v>
      </c>
      <c r="C306" s="5" t="s">
        <v>163</v>
      </c>
      <c r="D306" s="5">
        <v>43</v>
      </c>
      <c r="E306" s="5" t="s">
        <v>388</v>
      </c>
      <c r="F306" s="5">
        <v>34</v>
      </c>
      <c r="G306" s="5">
        <v>1</v>
      </c>
      <c r="H306" s="5">
        <v>2</v>
      </c>
      <c r="I306" s="5">
        <v>2</v>
      </c>
      <c r="J306" s="5">
        <v>0</v>
      </c>
      <c r="K306" s="5">
        <v>0</v>
      </c>
      <c r="L306" s="5">
        <v>0</v>
      </c>
      <c r="M306" s="5" t="s">
        <v>390</v>
      </c>
      <c r="N306" s="5" t="s">
        <v>32</v>
      </c>
      <c r="O306" s="5" t="s">
        <v>32</v>
      </c>
      <c r="P306" s="5" t="s">
        <v>32</v>
      </c>
      <c r="Q306" s="5" t="s">
        <v>34</v>
      </c>
      <c r="R306" s="5" t="s">
        <v>32</v>
      </c>
      <c r="S306" s="5" t="s">
        <v>32</v>
      </c>
      <c r="T306" s="5" t="s">
        <v>32</v>
      </c>
      <c r="U306" s="5" t="s">
        <v>35</v>
      </c>
      <c r="V306" s="5" t="s">
        <v>32</v>
      </c>
      <c r="W306" s="5" t="s">
        <v>32</v>
      </c>
      <c r="X306" s="5" t="s">
        <v>32</v>
      </c>
      <c r="Y306" s="5" t="s">
        <v>32</v>
      </c>
      <c r="Z306" s="5" t="s">
        <v>32</v>
      </c>
      <c r="AA306" s="5" t="s">
        <v>32</v>
      </c>
    </row>
    <row r="307" spans="1:27" ht="15.75" hidden="1" customHeight="1" x14ac:dyDescent="0.2">
      <c r="A307" s="5">
        <v>6</v>
      </c>
      <c r="B307" s="5" t="s">
        <v>395</v>
      </c>
      <c r="C307" s="5" t="s">
        <v>392</v>
      </c>
      <c r="D307" s="5">
        <v>54</v>
      </c>
      <c r="E307" s="5" t="s">
        <v>388</v>
      </c>
      <c r="F307" s="5">
        <v>44</v>
      </c>
      <c r="G307" s="5">
        <v>1</v>
      </c>
      <c r="H307" s="5">
        <v>2</v>
      </c>
      <c r="I307" s="5">
        <v>2</v>
      </c>
      <c r="J307" s="5">
        <v>0</v>
      </c>
      <c r="K307" s="5">
        <v>0</v>
      </c>
      <c r="L307" s="5">
        <v>0</v>
      </c>
      <c r="M307" s="5" t="s">
        <v>390</v>
      </c>
      <c r="N307" s="5" t="s">
        <v>32</v>
      </c>
      <c r="O307" s="5" t="s">
        <v>32</v>
      </c>
      <c r="P307" s="5" t="s">
        <v>32</v>
      </c>
      <c r="Q307" s="5" t="s">
        <v>34</v>
      </c>
      <c r="R307" s="5" t="s">
        <v>32</v>
      </c>
      <c r="S307" s="5" t="s">
        <v>32</v>
      </c>
      <c r="T307" s="5" t="s">
        <v>32</v>
      </c>
      <c r="U307" s="5" t="s">
        <v>35</v>
      </c>
      <c r="V307" s="5" t="s">
        <v>32</v>
      </c>
      <c r="W307" s="5" t="s">
        <v>32</v>
      </c>
      <c r="X307" s="5" t="s">
        <v>32</v>
      </c>
      <c r="Y307" s="5" t="s">
        <v>32</v>
      </c>
      <c r="Z307" s="5" t="s">
        <v>32</v>
      </c>
      <c r="AA307" s="5" t="s">
        <v>32</v>
      </c>
    </row>
    <row r="308" spans="1:27" ht="15.75" hidden="1" customHeight="1" x14ac:dyDescent="0.2">
      <c r="A308" s="5">
        <v>7</v>
      </c>
      <c r="B308" s="5" t="s">
        <v>396</v>
      </c>
      <c r="C308" s="5" t="s">
        <v>392</v>
      </c>
      <c r="D308" s="5">
        <v>58</v>
      </c>
      <c r="E308" s="5" t="s">
        <v>388</v>
      </c>
      <c r="F308" s="5">
        <v>44</v>
      </c>
      <c r="G308" s="5">
        <v>1</v>
      </c>
      <c r="H308" s="5">
        <v>1</v>
      </c>
      <c r="I308" s="5">
        <v>1</v>
      </c>
      <c r="J308" s="5">
        <v>0</v>
      </c>
      <c r="K308" s="5">
        <v>0</v>
      </c>
      <c r="L308" s="5">
        <v>0</v>
      </c>
      <c r="M308" s="5" t="s">
        <v>31</v>
      </c>
      <c r="N308" s="5" t="s">
        <v>32</v>
      </c>
      <c r="O308" s="5" t="s">
        <v>32</v>
      </c>
      <c r="P308" s="5" t="s">
        <v>32</v>
      </c>
      <c r="Q308" s="5" t="s">
        <v>34</v>
      </c>
      <c r="R308" s="5" t="s">
        <v>32</v>
      </c>
      <c r="S308" s="5" t="s">
        <v>32</v>
      </c>
      <c r="T308" s="5" t="s">
        <v>32</v>
      </c>
      <c r="U308" s="5" t="s">
        <v>35</v>
      </c>
      <c r="V308" s="5" t="s">
        <v>32</v>
      </c>
      <c r="W308" s="5" t="s">
        <v>32</v>
      </c>
      <c r="X308" s="5" t="s">
        <v>32</v>
      </c>
      <c r="Y308" s="5" t="s">
        <v>32</v>
      </c>
      <c r="Z308" s="5" t="s">
        <v>32</v>
      </c>
      <c r="AA308" s="5" t="s">
        <v>32</v>
      </c>
    </row>
    <row r="309" spans="1:27" ht="15.75" hidden="1" customHeight="1" x14ac:dyDescent="0.2">
      <c r="A309" s="5">
        <v>8</v>
      </c>
      <c r="B309" s="5" t="s">
        <v>397</v>
      </c>
      <c r="C309" s="5" t="s">
        <v>163</v>
      </c>
      <c r="D309" s="5">
        <v>44</v>
      </c>
      <c r="E309" s="5" t="s">
        <v>388</v>
      </c>
      <c r="F309" s="5">
        <v>34</v>
      </c>
      <c r="G309" s="5">
        <v>1</v>
      </c>
      <c r="H309" s="5">
        <v>2</v>
      </c>
      <c r="I309" s="5">
        <v>2</v>
      </c>
      <c r="J309" s="5">
        <v>0</v>
      </c>
      <c r="K309" s="5">
        <v>0</v>
      </c>
      <c r="L309" s="5">
        <v>0</v>
      </c>
      <c r="M309" s="5" t="s">
        <v>47</v>
      </c>
      <c r="N309" s="5" t="s">
        <v>32</v>
      </c>
      <c r="O309" s="5" t="s">
        <v>32</v>
      </c>
      <c r="P309" s="5" t="s">
        <v>32</v>
      </c>
      <c r="Q309" s="5" t="s">
        <v>34</v>
      </c>
      <c r="R309" s="5" t="s">
        <v>32</v>
      </c>
      <c r="S309" s="5" t="s">
        <v>32</v>
      </c>
      <c r="T309" s="5" t="s">
        <v>32</v>
      </c>
      <c r="U309" s="5" t="s">
        <v>35</v>
      </c>
      <c r="V309" s="5" t="s">
        <v>32</v>
      </c>
      <c r="W309" s="5" t="s">
        <v>32</v>
      </c>
      <c r="X309" s="5" t="s">
        <v>32</v>
      </c>
      <c r="Y309" s="5" t="s">
        <v>32</v>
      </c>
      <c r="Z309" s="5" t="s">
        <v>32</v>
      </c>
      <c r="AA309" s="5" t="s">
        <v>32</v>
      </c>
    </row>
    <row r="310" spans="1:27" ht="15.75" hidden="1" customHeight="1" x14ac:dyDescent="0.2">
      <c r="A310" s="5">
        <v>9</v>
      </c>
      <c r="B310" s="5" t="s">
        <v>398</v>
      </c>
      <c r="C310" s="5" t="s">
        <v>163</v>
      </c>
      <c r="D310" s="5">
        <v>63</v>
      </c>
      <c r="E310" s="5" t="s">
        <v>388</v>
      </c>
      <c r="F310" s="5">
        <v>44</v>
      </c>
      <c r="G310" s="5">
        <v>1</v>
      </c>
      <c r="H310" s="5">
        <v>2</v>
      </c>
      <c r="I310" s="5">
        <v>2</v>
      </c>
      <c r="J310" s="5">
        <v>0</v>
      </c>
      <c r="K310" s="5">
        <v>0</v>
      </c>
      <c r="L310" s="5">
        <v>0</v>
      </c>
      <c r="M310" s="5" t="s">
        <v>133</v>
      </c>
      <c r="N310" s="5" t="s">
        <v>32</v>
      </c>
      <c r="O310" s="5" t="s">
        <v>32</v>
      </c>
      <c r="P310" s="5" t="s">
        <v>32</v>
      </c>
      <c r="Q310" s="5" t="s">
        <v>34</v>
      </c>
      <c r="R310" s="5" t="s">
        <v>32</v>
      </c>
      <c r="S310" s="5" t="s">
        <v>32</v>
      </c>
      <c r="T310" s="5" t="s">
        <v>32</v>
      </c>
      <c r="U310" s="5" t="s">
        <v>35</v>
      </c>
      <c r="V310" s="5" t="s">
        <v>32</v>
      </c>
      <c r="W310" s="5" t="s">
        <v>32</v>
      </c>
      <c r="X310" s="5" t="s">
        <v>32</v>
      </c>
      <c r="Y310" s="5" t="s">
        <v>32</v>
      </c>
      <c r="Z310" s="5" t="s">
        <v>32</v>
      </c>
      <c r="AA310" s="5" t="s">
        <v>32</v>
      </c>
    </row>
    <row r="311" spans="1:27" ht="15.75" hidden="1" customHeight="1" x14ac:dyDescent="0.2">
      <c r="A311" s="5">
        <v>10</v>
      </c>
      <c r="B311" s="5" t="s">
        <v>399</v>
      </c>
      <c r="C311" s="5" t="s">
        <v>392</v>
      </c>
      <c r="D311" s="5">
        <v>44</v>
      </c>
      <c r="E311" s="5" t="s">
        <v>388</v>
      </c>
      <c r="F311" s="5">
        <v>44</v>
      </c>
      <c r="G311" s="5">
        <v>1</v>
      </c>
      <c r="H311" s="5">
        <v>1</v>
      </c>
      <c r="I311" s="5">
        <v>1</v>
      </c>
      <c r="J311" s="5">
        <v>0</v>
      </c>
      <c r="K311" s="5">
        <v>0</v>
      </c>
      <c r="L311" s="5">
        <v>0</v>
      </c>
      <c r="M311" s="5" t="s">
        <v>31</v>
      </c>
      <c r="N311" s="5" t="s">
        <v>32</v>
      </c>
      <c r="O311" s="5" t="s">
        <v>32</v>
      </c>
      <c r="P311" s="5" t="s">
        <v>32</v>
      </c>
      <c r="Q311" s="5" t="s">
        <v>34</v>
      </c>
      <c r="R311" s="5" t="s">
        <v>32</v>
      </c>
      <c r="S311" s="5" t="s">
        <v>32</v>
      </c>
      <c r="T311" s="5" t="s">
        <v>32</v>
      </c>
      <c r="U311" s="5" t="s">
        <v>35</v>
      </c>
      <c r="V311" s="5" t="s">
        <v>32</v>
      </c>
      <c r="W311" s="5" t="s">
        <v>32</v>
      </c>
      <c r="X311" s="5" t="s">
        <v>32</v>
      </c>
      <c r="Y311" s="5" t="s">
        <v>32</v>
      </c>
      <c r="Z311" s="5" t="s">
        <v>32</v>
      </c>
      <c r="AA311" s="5" t="s">
        <v>32</v>
      </c>
    </row>
    <row r="312" spans="1:27" ht="15.75" hidden="1" customHeight="1" x14ac:dyDescent="0.2">
      <c r="A312" s="5">
        <v>11</v>
      </c>
      <c r="B312" s="5" t="s">
        <v>400</v>
      </c>
      <c r="C312" s="5" t="s">
        <v>163</v>
      </c>
      <c r="D312" s="5">
        <v>43</v>
      </c>
      <c r="E312" s="5" t="s">
        <v>388</v>
      </c>
      <c r="F312" s="5">
        <v>44</v>
      </c>
      <c r="G312" s="5">
        <v>1</v>
      </c>
      <c r="H312" s="5">
        <v>2</v>
      </c>
      <c r="I312" s="5">
        <v>2</v>
      </c>
      <c r="J312" s="5">
        <v>0</v>
      </c>
      <c r="K312" s="5">
        <v>0</v>
      </c>
      <c r="L312" s="5">
        <v>0</v>
      </c>
      <c r="M312" s="5" t="s">
        <v>390</v>
      </c>
      <c r="N312" s="5" t="s">
        <v>32</v>
      </c>
      <c r="O312" s="5" t="s">
        <v>32</v>
      </c>
      <c r="P312" s="5" t="s">
        <v>32</v>
      </c>
      <c r="Q312" s="5" t="s">
        <v>34</v>
      </c>
      <c r="R312" s="5" t="s">
        <v>32</v>
      </c>
      <c r="S312" s="5" t="s">
        <v>32</v>
      </c>
      <c r="T312" s="5" t="s">
        <v>32</v>
      </c>
      <c r="U312" s="5" t="s">
        <v>35</v>
      </c>
      <c r="V312" s="5" t="s">
        <v>32</v>
      </c>
      <c r="W312" s="5" t="s">
        <v>32</v>
      </c>
      <c r="X312" s="5" t="s">
        <v>32</v>
      </c>
      <c r="Y312" s="5" t="s">
        <v>32</v>
      </c>
      <c r="Z312" s="5" t="s">
        <v>32</v>
      </c>
      <c r="AA312" s="5" t="s">
        <v>32</v>
      </c>
    </row>
    <row r="313" spans="1:27" ht="15.75" hidden="1" customHeight="1" x14ac:dyDescent="0.2">
      <c r="A313" s="5">
        <v>12</v>
      </c>
      <c r="B313" s="5" t="s">
        <v>401</v>
      </c>
      <c r="C313" s="5" t="s">
        <v>392</v>
      </c>
      <c r="D313" s="5">
        <v>64</v>
      </c>
      <c r="E313" s="5" t="s">
        <v>388</v>
      </c>
      <c r="F313" s="5">
        <v>44</v>
      </c>
      <c r="G313" s="5">
        <v>1</v>
      </c>
      <c r="H313" s="5">
        <v>2</v>
      </c>
      <c r="I313" s="5">
        <v>2</v>
      </c>
      <c r="J313" s="5">
        <v>0</v>
      </c>
      <c r="K313" s="5">
        <v>0</v>
      </c>
      <c r="L313" s="5">
        <v>0</v>
      </c>
      <c r="M313" s="5" t="s">
        <v>390</v>
      </c>
      <c r="N313" s="5" t="s">
        <v>32</v>
      </c>
      <c r="O313" s="5" t="s">
        <v>32</v>
      </c>
      <c r="P313" s="5" t="s">
        <v>32</v>
      </c>
      <c r="Q313" s="5" t="s">
        <v>34</v>
      </c>
      <c r="R313" s="5" t="s">
        <v>32</v>
      </c>
      <c r="S313" s="5" t="s">
        <v>32</v>
      </c>
      <c r="T313" s="5" t="s">
        <v>32</v>
      </c>
      <c r="U313" s="5" t="s">
        <v>35</v>
      </c>
      <c r="V313" s="5" t="s">
        <v>32</v>
      </c>
      <c r="W313" s="5" t="s">
        <v>32</v>
      </c>
      <c r="X313" s="5" t="s">
        <v>32</v>
      </c>
      <c r="Y313" s="5" t="s">
        <v>32</v>
      </c>
      <c r="Z313" s="5" t="s">
        <v>32</v>
      </c>
      <c r="AA313" s="5" t="s">
        <v>32</v>
      </c>
    </row>
    <row r="314" spans="1:27" ht="15.75" hidden="1" customHeight="1" x14ac:dyDescent="0.2">
      <c r="A314" s="5">
        <v>13</v>
      </c>
      <c r="B314" s="5" t="s">
        <v>402</v>
      </c>
      <c r="C314" s="5" t="s">
        <v>163</v>
      </c>
      <c r="D314" s="5">
        <v>36</v>
      </c>
      <c r="E314" s="5" t="s">
        <v>388</v>
      </c>
      <c r="F314" s="5">
        <v>44</v>
      </c>
      <c r="G314" s="5">
        <v>1</v>
      </c>
      <c r="H314" s="5">
        <v>1</v>
      </c>
      <c r="I314" s="5">
        <v>1</v>
      </c>
      <c r="J314" s="5">
        <v>0</v>
      </c>
      <c r="K314" s="5">
        <v>0</v>
      </c>
      <c r="L314" s="5">
        <v>0</v>
      </c>
      <c r="M314" s="5" t="s">
        <v>81</v>
      </c>
      <c r="N314" s="5" t="s">
        <v>32</v>
      </c>
      <c r="O314" s="5" t="s">
        <v>32</v>
      </c>
      <c r="P314" s="5" t="s">
        <v>32</v>
      </c>
      <c r="Q314" s="5" t="s">
        <v>34</v>
      </c>
      <c r="R314" s="5" t="s">
        <v>32</v>
      </c>
      <c r="S314" s="5" t="s">
        <v>32</v>
      </c>
      <c r="T314" s="5" t="s">
        <v>32</v>
      </c>
      <c r="U314" s="5" t="s">
        <v>35</v>
      </c>
      <c r="V314" s="5" t="s">
        <v>32</v>
      </c>
      <c r="W314" s="5" t="s">
        <v>32</v>
      </c>
      <c r="X314" s="5" t="s">
        <v>32</v>
      </c>
      <c r="Y314" s="5" t="s">
        <v>32</v>
      </c>
      <c r="Z314" s="5" t="s">
        <v>32</v>
      </c>
      <c r="AA314" s="5" t="s">
        <v>32</v>
      </c>
    </row>
    <row r="315" spans="1:27" ht="15.75" hidden="1" customHeight="1" x14ac:dyDescent="0.2">
      <c r="A315" s="5">
        <v>14</v>
      </c>
      <c r="B315" s="5" t="s">
        <v>403</v>
      </c>
      <c r="C315" s="5" t="s">
        <v>392</v>
      </c>
      <c r="D315" s="5">
        <v>36</v>
      </c>
      <c r="E315" s="5" t="s">
        <v>388</v>
      </c>
      <c r="F315" s="5">
        <v>34</v>
      </c>
      <c r="G315" s="5">
        <v>1</v>
      </c>
      <c r="H315" s="5">
        <v>1</v>
      </c>
      <c r="I315" s="5">
        <v>1</v>
      </c>
      <c r="J315" s="5">
        <v>0</v>
      </c>
      <c r="K315" s="5">
        <v>0</v>
      </c>
      <c r="L315" s="5">
        <v>0</v>
      </c>
      <c r="M315" s="5" t="s">
        <v>81</v>
      </c>
      <c r="N315" s="5" t="s">
        <v>32</v>
      </c>
      <c r="O315" s="5" t="s">
        <v>32</v>
      </c>
      <c r="P315" s="5" t="s">
        <v>32</v>
      </c>
      <c r="Q315" s="5" t="s">
        <v>34</v>
      </c>
      <c r="R315" s="5" t="s">
        <v>32</v>
      </c>
      <c r="S315" s="5" t="s">
        <v>32</v>
      </c>
      <c r="T315" s="5" t="s">
        <v>32</v>
      </c>
      <c r="U315" s="5" t="s">
        <v>35</v>
      </c>
      <c r="V315" s="5" t="s">
        <v>32</v>
      </c>
      <c r="W315" s="5" t="s">
        <v>32</v>
      </c>
      <c r="X315" s="5" t="s">
        <v>32</v>
      </c>
      <c r="Y315" s="5" t="s">
        <v>32</v>
      </c>
      <c r="Z315" s="5" t="s">
        <v>32</v>
      </c>
      <c r="AA315" s="5" t="s">
        <v>32</v>
      </c>
    </row>
    <row r="316" spans="1:27" ht="15.75" hidden="1" customHeight="1" x14ac:dyDescent="0.2">
      <c r="A316" s="5">
        <v>15</v>
      </c>
      <c r="B316" s="5" t="s">
        <v>404</v>
      </c>
      <c r="C316" s="5" t="s">
        <v>163</v>
      </c>
      <c r="D316" s="5">
        <v>76</v>
      </c>
      <c r="E316" s="5" t="s">
        <v>388</v>
      </c>
      <c r="F316" s="5">
        <v>44</v>
      </c>
      <c r="G316" s="5">
        <v>1</v>
      </c>
      <c r="H316" s="5">
        <v>2</v>
      </c>
      <c r="I316" s="5">
        <v>2</v>
      </c>
      <c r="J316" s="5">
        <v>0</v>
      </c>
      <c r="K316" s="5">
        <v>0</v>
      </c>
      <c r="L316" s="5">
        <v>0</v>
      </c>
      <c r="M316" s="5" t="s">
        <v>390</v>
      </c>
      <c r="N316" s="5" t="s">
        <v>32</v>
      </c>
      <c r="O316" s="5" t="s">
        <v>32</v>
      </c>
      <c r="P316" s="5" t="s">
        <v>32</v>
      </c>
      <c r="Q316" s="5" t="s">
        <v>34</v>
      </c>
      <c r="R316" s="5" t="s">
        <v>32</v>
      </c>
      <c r="S316" s="5" t="s">
        <v>32</v>
      </c>
      <c r="T316" s="5" t="s">
        <v>32</v>
      </c>
      <c r="U316" s="5" t="s">
        <v>35</v>
      </c>
      <c r="V316" s="5" t="s">
        <v>32</v>
      </c>
      <c r="W316" s="5" t="s">
        <v>32</v>
      </c>
      <c r="X316" s="5" t="s">
        <v>32</v>
      </c>
      <c r="Y316" s="5" t="s">
        <v>32</v>
      </c>
      <c r="Z316" s="5" t="s">
        <v>32</v>
      </c>
      <c r="AA316" s="5" t="s">
        <v>32</v>
      </c>
    </row>
    <row r="317" spans="1:27" ht="15.75" hidden="1" customHeight="1" x14ac:dyDescent="0.2">
      <c r="A317" s="5">
        <v>16</v>
      </c>
      <c r="B317" s="5" t="s">
        <v>405</v>
      </c>
      <c r="C317" s="5" t="s">
        <v>163</v>
      </c>
      <c r="D317" s="5">
        <v>67</v>
      </c>
      <c r="E317" s="5" t="s">
        <v>388</v>
      </c>
      <c r="F317" s="5">
        <v>44</v>
      </c>
      <c r="G317" s="5">
        <v>1</v>
      </c>
      <c r="H317" s="5">
        <v>1</v>
      </c>
      <c r="I317" s="5">
        <v>1</v>
      </c>
      <c r="J317" s="5">
        <v>0</v>
      </c>
      <c r="K317" s="5">
        <v>0</v>
      </c>
      <c r="L317" s="5">
        <v>0</v>
      </c>
      <c r="M317" s="5" t="s">
        <v>81</v>
      </c>
      <c r="N317" s="5" t="s">
        <v>32</v>
      </c>
      <c r="O317" s="5" t="s">
        <v>32</v>
      </c>
      <c r="P317" s="5" t="s">
        <v>32</v>
      </c>
      <c r="Q317" s="5" t="s">
        <v>34</v>
      </c>
      <c r="R317" s="5" t="s">
        <v>32</v>
      </c>
      <c r="S317" s="5" t="s">
        <v>32</v>
      </c>
      <c r="T317" s="5" t="s">
        <v>32</v>
      </c>
      <c r="U317" s="5" t="s">
        <v>35</v>
      </c>
      <c r="V317" s="5" t="s">
        <v>32</v>
      </c>
      <c r="W317" s="5" t="s">
        <v>32</v>
      </c>
      <c r="X317" s="5" t="s">
        <v>32</v>
      </c>
      <c r="Y317" s="5" t="s">
        <v>32</v>
      </c>
      <c r="Z317" s="5" t="s">
        <v>32</v>
      </c>
      <c r="AA317" s="5" t="s">
        <v>32</v>
      </c>
    </row>
    <row r="318" spans="1:27" ht="15.75" hidden="1" customHeight="1" x14ac:dyDescent="0.2">
      <c r="A318" s="5">
        <v>17</v>
      </c>
      <c r="B318" s="5" t="s">
        <v>406</v>
      </c>
      <c r="C318" s="5" t="s">
        <v>163</v>
      </c>
      <c r="D318" s="5">
        <v>18</v>
      </c>
      <c r="E318" s="5" t="s">
        <v>388</v>
      </c>
      <c r="F318" s="5">
        <v>34</v>
      </c>
      <c r="G318" s="5">
        <v>1</v>
      </c>
      <c r="H318" s="5">
        <v>1</v>
      </c>
      <c r="I318" s="5">
        <v>1</v>
      </c>
      <c r="J318" s="5">
        <v>0</v>
      </c>
      <c r="K318" s="5">
        <v>0</v>
      </c>
      <c r="L318" s="5">
        <v>0</v>
      </c>
      <c r="M318" s="5" t="s">
        <v>81</v>
      </c>
      <c r="N318" s="5" t="s">
        <v>32</v>
      </c>
      <c r="O318" s="5" t="s">
        <v>32</v>
      </c>
      <c r="P318" s="5" t="s">
        <v>32</v>
      </c>
      <c r="Q318" s="5" t="s">
        <v>34</v>
      </c>
      <c r="R318" s="5" t="s">
        <v>32</v>
      </c>
      <c r="S318" s="5" t="s">
        <v>32</v>
      </c>
      <c r="T318" s="5" t="s">
        <v>32</v>
      </c>
      <c r="U318" s="5" t="s">
        <v>35</v>
      </c>
      <c r="V318" s="5" t="s">
        <v>32</v>
      </c>
      <c r="W318" s="5" t="s">
        <v>32</v>
      </c>
      <c r="X318" s="5" t="s">
        <v>32</v>
      </c>
      <c r="Y318" s="5" t="s">
        <v>32</v>
      </c>
      <c r="Z318" s="5" t="s">
        <v>32</v>
      </c>
      <c r="AA318" s="5" t="s">
        <v>32</v>
      </c>
    </row>
    <row r="319" spans="1:27" ht="15.75" hidden="1" customHeight="1" x14ac:dyDescent="0.2">
      <c r="A319" s="5">
        <v>18</v>
      </c>
      <c r="B319" s="5" t="s">
        <v>407</v>
      </c>
      <c r="C319" s="5" t="s">
        <v>392</v>
      </c>
      <c r="D319" s="5">
        <v>61</v>
      </c>
      <c r="E319" s="5" t="s">
        <v>388</v>
      </c>
      <c r="F319" s="5">
        <v>34</v>
      </c>
      <c r="G319" s="5">
        <v>1</v>
      </c>
      <c r="H319" s="5">
        <v>1</v>
      </c>
      <c r="I319" s="5">
        <v>1</v>
      </c>
      <c r="J319" s="5">
        <v>0</v>
      </c>
      <c r="K319" s="5">
        <v>0</v>
      </c>
      <c r="L319" s="5">
        <v>0</v>
      </c>
      <c r="M319" s="5" t="s">
        <v>81</v>
      </c>
      <c r="N319" s="5" t="s">
        <v>32</v>
      </c>
      <c r="O319" s="5" t="s">
        <v>32</v>
      </c>
      <c r="P319" s="5" t="s">
        <v>32</v>
      </c>
      <c r="Q319" s="5" t="s">
        <v>34</v>
      </c>
      <c r="R319" s="5" t="s">
        <v>32</v>
      </c>
      <c r="S319" s="5" t="s">
        <v>32</v>
      </c>
      <c r="T319" s="5" t="s">
        <v>32</v>
      </c>
      <c r="U319" s="5" t="s">
        <v>35</v>
      </c>
      <c r="V319" s="5" t="s">
        <v>32</v>
      </c>
      <c r="W319" s="5" t="s">
        <v>32</v>
      </c>
      <c r="X319" s="5" t="s">
        <v>32</v>
      </c>
      <c r="Y319" s="5" t="s">
        <v>32</v>
      </c>
      <c r="Z319" s="5" t="s">
        <v>32</v>
      </c>
      <c r="AA319" s="5" t="s">
        <v>32</v>
      </c>
    </row>
    <row r="320" spans="1:27" ht="15.75" hidden="1" customHeight="1" x14ac:dyDescent="0.2">
      <c r="A320" s="5">
        <v>19</v>
      </c>
      <c r="B320" s="5" t="s">
        <v>408</v>
      </c>
      <c r="C320" s="5" t="s">
        <v>392</v>
      </c>
      <c r="D320" s="5">
        <v>50</v>
      </c>
      <c r="E320" s="5" t="s">
        <v>388</v>
      </c>
      <c r="F320" s="5">
        <v>34</v>
      </c>
      <c r="G320" s="5">
        <v>1</v>
      </c>
      <c r="H320" s="5">
        <v>1</v>
      </c>
      <c r="I320" s="5">
        <v>1</v>
      </c>
      <c r="J320" s="5">
        <v>0</v>
      </c>
      <c r="K320" s="5">
        <v>0</v>
      </c>
      <c r="L320" s="5">
        <v>0</v>
      </c>
      <c r="M320" s="5" t="s">
        <v>81</v>
      </c>
      <c r="N320" s="5" t="s">
        <v>32</v>
      </c>
      <c r="O320" s="5" t="s">
        <v>32</v>
      </c>
      <c r="P320" s="5" t="s">
        <v>32</v>
      </c>
      <c r="Q320" s="5" t="s">
        <v>34</v>
      </c>
      <c r="R320" s="5" t="s">
        <v>32</v>
      </c>
      <c r="S320" s="5" t="s">
        <v>32</v>
      </c>
      <c r="T320" s="5" t="s">
        <v>32</v>
      </c>
      <c r="U320" s="5" t="s">
        <v>35</v>
      </c>
      <c r="V320" s="5" t="s">
        <v>32</v>
      </c>
      <c r="W320" s="5" t="s">
        <v>32</v>
      </c>
      <c r="X320" s="5" t="s">
        <v>32</v>
      </c>
      <c r="Y320" s="5" t="s">
        <v>32</v>
      </c>
      <c r="Z320" s="5" t="s">
        <v>32</v>
      </c>
      <c r="AA320" s="5" t="s">
        <v>32</v>
      </c>
    </row>
    <row r="321" spans="1:27" ht="15.75" hidden="1" customHeight="1" x14ac:dyDescent="0.2">
      <c r="A321" s="5">
        <v>20</v>
      </c>
      <c r="B321" s="5" t="s">
        <v>409</v>
      </c>
      <c r="C321" s="5" t="s">
        <v>392</v>
      </c>
      <c r="D321" s="5">
        <v>49</v>
      </c>
      <c r="E321" s="5" t="s">
        <v>388</v>
      </c>
      <c r="F321" s="5">
        <v>34</v>
      </c>
      <c r="G321" s="5">
        <v>1</v>
      </c>
      <c r="H321" s="5">
        <v>1</v>
      </c>
      <c r="I321" s="5">
        <v>1</v>
      </c>
      <c r="J321" s="5">
        <v>0</v>
      </c>
      <c r="K321" s="5">
        <v>0</v>
      </c>
      <c r="L321" s="5">
        <v>0</v>
      </c>
      <c r="M321" s="5" t="s">
        <v>81</v>
      </c>
      <c r="N321" s="5" t="s">
        <v>32</v>
      </c>
      <c r="O321" s="5" t="s">
        <v>32</v>
      </c>
      <c r="P321" s="5" t="s">
        <v>32</v>
      </c>
      <c r="Q321" s="5" t="s">
        <v>34</v>
      </c>
      <c r="R321" s="5" t="s">
        <v>32</v>
      </c>
      <c r="S321" s="5" t="s">
        <v>32</v>
      </c>
      <c r="T321" s="5" t="s">
        <v>32</v>
      </c>
      <c r="U321" s="5" t="s">
        <v>35</v>
      </c>
      <c r="V321" s="5" t="s">
        <v>32</v>
      </c>
      <c r="W321" s="5" t="s">
        <v>32</v>
      </c>
      <c r="X321" s="5" t="s">
        <v>32</v>
      </c>
      <c r="Y321" s="5" t="s">
        <v>32</v>
      </c>
      <c r="Z321" s="5" t="s">
        <v>32</v>
      </c>
      <c r="AA321" s="5" t="s">
        <v>32</v>
      </c>
    </row>
    <row r="322" spans="1:27" ht="15.75" hidden="1" customHeight="1" x14ac:dyDescent="0.2">
      <c r="A322" s="5">
        <v>21</v>
      </c>
      <c r="B322" s="5" t="s">
        <v>410</v>
      </c>
      <c r="C322" s="5" t="s">
        <v>392</v>
      </c>
      <c r="D322" s="5">
        <v>43</v>
      </c>
      <c r="E322" s="5" t="s">
        <v>388</v>
      </c>
      <c r="F322" s="5">
        <v>44</v>
      </c>
      <c r="G322" s="5">
        <v>1</v>
      </c>
      <c r="H322" s="5">
        <v>1</v>
      </c>
      <c r="I322" s="5">
        <v>1</v>
      </c>
      <c r="J322" s="5">
        <v>0</v>
      </c>
      <c r="K322" s="5">
        <v>0</v>
      </c>
      <c r="L322" s="5">
        <v>0</v>
      </c>
      <c r="M322" s="5" t="s">
        <v>81</v>
      </c>
      <c r="N322" s="5" t="s">
        <v>32</v>
      </c>
      <c r="O322" s="5" t="s">
        <v>32</v>
      </c>
      <c r="P322" s="5" t="s">
        <v>32</v>
      </c>
      <c r="Q322" s="5" t="s">
        <v>34</v>
      </c>
      <c r="R322" s="5" t="s">
        <v>32</v>
      </c>
      <c r="S322" s="5" t="s">
        <v>32</v>
      </c>
      <c r="T322" s="5" t="s">
        <v>32</v>
      </c>
      <c r="U322" s="5" t="s">
        <v>35</v>
      </c>
      <c r="V322" s="5" t="s">
        <v>32</v>
      </c>
      <c r="W322" s="5" t="s">
        <v>32</v>
      </c>
      <c r="X322" s="5" t="s">
        <v>32</v>
      </c>
      <c r="Y322" s="5" t="s">
        <v>32</v>
      </c>
      <c r="Z322" s="5" t="s">
        <v>32</v>
      </c>
      <c r="AA322" s="5" t="s">
        <v>32</v>
      </c>
    </row>
    <row r="323" spans="1:27" ht="15.75" hidden="1" customHeight="1" x14ac:dyDescent="0.2">
      <c r="A323" s="5">
        <v>22</v>
      </c>
      <c r="B323" s="14" t="s">
        <v>411</v>
      </c>
      <c r="C323" s="5" t="s">
        <v>392</v>
      </c>
      <c r="D323" s="5">
        <v>60</v>
      </c>
      <c r="E323" s="5" t="s">
        <v>388</v>
      </c>
      <c r="F323" s="5">
        <v>44</v>
      </c>
      <c r="G323" s="5">
        <v>1</v>
      </c>
      <c r="H323" s="5">
        <v>2</v>
      </c>
      <c r="I323" s="5">
        <v>2</v>
      </c>
      <c r="J323" s="5">
        <v>0</v>
      </c>
      <c r="K323" s="5">
        <v>0</v>
      </c>
      <c r="L323" s="5">
        <v>0</v>
      </c>
      <c r="M323" s="5" t="s">
        <v>390</v>
      </c>
      <c r="N323" s="5" t="s">
        <v>32</v>
      </c>
      <c r="O323" s="5" t="s">
        <v>32</v>
      </c>
      <c r="P323" s="5" t="s">
        <v>32</v>
      </c>
      <c r="Q323" s="5" t="s">
        <v>34</v>
      </c>
      <c r="R323" s="5" t="s">
        <v>32</v>
      </c>
      <c r="S323" s="5" t="s">
        <v>32</v>
      </c>
      <c r="T323" s="5" t="s">
        <v>32</v>
      </c>
      <c r="U323" s="5" t="s">
        <v>58</v>
      </c>
      <c r="V323" s="5" t="s">
        <v>275</v>
      </c>
      <c r="W323" s="5" t="s">
        <v>32</v>
      </c>
      <c r="X323" s="5" t="s">
        <v>32</v>
      </c>
      <c r="Y323" s="5" t="s">
        <v>32</v>
      </c>
      <c r="Z323" s="5" t="s">
        <v>32</v>
      </c>
      <c r="AA323" s="5" t="s">
        <v>32</v>
      </c>
    </row>
    <row r="324" spans="1:27" ht="15.75" hidden="1" customHeight="1" x14ac:dyDescent="0.2">
      <c r="A324" s="5">
        <v>23</v>
      </c>
      <c r="B324" s="5" t="s">
        <v>412</v>
      </c>
      <c r="C324" s="5" t="s">
        <v>392</v>
      </c>
      <c r="D324" s="5">
        <v>45</v>
      </c>
      <c r="E324" s="5" t="s">
        <v>388</v>
      </c>
      <c r="F324" s="5">
        <v>34</v>
      </c>
      <c r="G324" s="5">
        <v>1</v>
      </c>
      <c r="H324" s="5">
        <v>1</v>
      </c>
      <c r="I324" s="5">
        <v>1</v>
      </c>
      <c r="J324" s="5">
        <v>0</v>
      </c>
      <c r="K324" s="5">
        <v>0</v>
      </c>
      <c r="L324" s="5">
        <v>0</v>
      </c>
      <c r="M324" s="5" t="s">
        <v>31</v>
      </c>
      <c r="N324" s="5" t="s">
        <v>32</v>
      </c>
      <c r="O324" s="5" t="s">
        <v>32</v>
      </c>
      <c r="P324" s="5" t="s">
        <v>32</v>
      </c>
      <c r="Q324" s="5" t="s">
        <v>34</v>
      </c>
      <c r="R324" s="5" t="s">
        <v>32</v>
      </c>
      <c r="S324" s="5" t="s">
        <v>32</v>
      </c>
      <c r="T324" s="5" t="s">
        <v>32</v>
      </c>
      <c r="U324" s="5" t="s">
        <v>35</v>
      </c>
      <c r="V324" s="5" t="s">
        <v>32</v>
      </c>
      <c r="W324" s="5" t="s">
        <v>32</v>
      </c>
      <c r="X324" s="5" t="s">
        <v>32</v>
      </c>
      <c r="Y324" s="5" t="s">
        <v>32</v>
      </c>
      <c r="Z324" s="5" t="s">
        <v>32</v>
      </c>
      <c r="AA324" s="5" t="s">
        <v>32</v>
      </c>
    </row>
    <row r="325" spans="1:27" ht="15.75" hidden="1" customHeight="1" x14ac:dyDescent="0.2">
      <c r="A325" s="5">
        <v>24</v>
      </c>
      <c r="B325" s="5" t="s">
        <v>413</v>
      </c>
      <c r="C325" s="5" t="s">
        <v>392</v>
      </c>
      <c r="D325" s="5">
        <v>49</v>
      </c>
      <c r="E325" s="5" t="s">
        <v>388</v>
      </c>
      <c r="F325" s="5">
        <v>34</v>
      </c>
      <c r="G325" s="5">
        <v>1</v>
      </c>
      <c r="H325" s="5">
        <v>1</v>
      </c>
      <c r="I325" s="5">
        <v>1</v>
      </c>
      <c r="J325" s="5">
        <v>0</v>
      </c>
      <c r="K325" s="5">
        <v>0</v>
      </c>
      <c r="L325" s="5">
        <v>0</v>
      </c>
      <c r="M325" s="5" t="s">
        <v>81</v>
      </c>
      <c r="N325" s="5" t="s">
        <v>32</v>
      </c>
      <c r="O325" s="5" t="s">
        <v>32</v>
      </c>
      <c r="P325" s="5" t="s">
        <v>32</v>
      </c>
      <c r="Q325" s="5" t="s">
        <v>34</v>
      </c>
      <c r="R325" s="5" t="s">
        <v>32</v>
      </c>
      <c r="S325" s="5" t="s">
        <v>32</v>
      </c>
      <c r="T325" s="5" t="s">
        <v>32</v>
      </c>
      <c r="U325" s="5" t="s">
        <v>35</v>
      </c>
      <c r="V325" s="5" t="s">
        <v>32</v>
      </c>
      <c r="W325" s="5" t="s">
        <v>32</v>
      </c>
      <c r="X325" s="5" t="s">
        <v>32</v>
      </c>
      <c r="Y325" s="5" t="s">
        <v>32</v>
      </c>
      <c r="Z325" s="5" t="s">
        <v>32</v>
      </c>
      <c r="AA325" s="5" t="s">
        <v>32</v>
      </c>
    </row>
    <row r="326" spans="1:27" ht="15.75" hidden="1" customHeight="1" x14ac:dyDescent="0.2">
      <c r="A326" s="5">
        <v>25</v>
      </c>
      <c r="B326" s="5" t="s">
        <v>414</v>
      </c>
      <c r="C326" s="5" t="s">
        <v>392</v>
      </c>
      <c r="D326" s="5">
        <v>60</v>
      </c>
      <c r="E326" s="5" t="s">
        <v>388</v>
      </c>
      <c r="F326" s="5">
        <v>34</v>
      </c>
      <c r="G326" s="5">
        <v>1</v>
      </c>
      <c r="H326" s="5">
        <v>1</v>
      </c>
      <c r="I326" s="5">
        <v>1</v>
      </c>
      <c r="J326" s="5">
        <v>0</v>
      </c>
      <c r="K326" s="5">
        <v>0</v>
      </c>
      <c r="L326" s="5">
        <v>0</v>
      </c>
      <c r="M326" s="5" t="s">
        <v>81</v>
      </c>
      <c r="N326" s="5" t="s">
        <v>32</v>
      </c>
      <c r="O326" s="5" t="s">
        <v>32</v>
      </c>
      <c r="P326" s="5" t="s">
        <v>32</v>
      </c>
      <c r="Q326" s="5" t="s">
        <v>34</v>
      </c>
      <c r="R326" s="5" t="s">
        <v>32</v>
      </c>
      <c r="S326" s="5" t="s">
        <v>32</v>
      </c>
      <c r="T326" s="5" t="s">
        <v>32</v>
      </c>
      <c r="U326" s="5" t="s">
        <v>35</v>
      </c>
      <c r="V326" s="5" t="s">
        <v>32</v>
      </c>
      <c r="W326" s="5" t="s">
        <v>32</v>
      </c>
      <c r="X326" s="5" t="s">
        <v>32</v>
      </c>
      <c r="Y326" s="5" t="s">
        <v>32</v>
      </c>
      <c r="Z326" s="5" t="s">
        <v>32</v>
      </c>
      <c r="AA326" s="5" t="s">
        <v>32</v>
      </c>
    </row>
    <row r="327" spans="1:27" ht="15.75" hidden="1" customHeight="1" x14ac:dyDescent="0.2">
      <c r="A327" s="5">
        <v>26</v>
      </c>
      <c r="B327" s="5" t="s">
        <v>415</v>
      </c>
      <c r="C327" s="5" t="s">
        <v>392</v>
      </c>
      <c r="D327" s="5">
        <v>30</v>
      </c>
      <c r="E327" s="5" t="s">
        <v>388</v>
      </c>
      <c r="F327" s="5">
        <v>44</v>
      </c>
      <c r="G327" s="5">
        <v>1</v>
      </c>
      <c r="H327" s="5">
        <v>1</v>
      </c>
      <c r="I327" s="5">
        <v>1</v>
      </c>
      <c r="J327" s="5">
        <v>0</v>
      </c>
      <c r="K327" s="5">
        <v>0</v>
      </c>
      <c r="L327" s="5">
        <v>0</v>
      </c>
      <c r="M327" s="5" t="s">
        <v>81</v>
      </c>
      <c r="N327" s="5" t="s">
        <v>32</v>
      </c>
      <c r="O327" s="5" t="s">
        <v>32</v>
      </c>
      <c r="P327" s="5" t="s">
        <v>32</v>
      </c>
      <c r="Q327" s="5" t="s">
        <v>34</v>
      </c>
      <c r="R327" s="5" t="s">
        <v>32</v>
      </c>
      <c r="S327" s="5" t="s">
        <v>32</v>
      </c>
      <c r="T327" s="5" t="s">
        <v>32</v>
      </c>
      <c r="U327" s="5" t="s">
        <v>416</v>
      </c>
      <c r="V327" s="5" t="s">
        <v>32</v>
      </c>
      <c r="W327" s="5" t="s">
        <v>32</v>
      </c>
      <c r="X327" s="5" t="s">
        <v>32</v>
      </c>
      <c r="Y327" s="5" t="s">
        <v>32</v>
      </c>
      <c r="Z327" s="5" t="s">
        <v>32</v>
      </c>
      <c r="AA327" s="5" t="s">
        <v>32</v>
      </c>
    </row>
    <row r="328" spans="1:27" ht="15.75" hidden="1" customHeight="1" x14ac:dyDescent="0.2">
      <c r="A328" s="5">
        <v>27</v>
      </c>
      <c r="B328" s="5" t="s">
        <v>417</v>
      </c>
      <c r="C328" s="5" t="s">
        <v>392</v>
      </c>
      <c r="D328" s="5">
        <v>67</v>
      </c>
      <c r="E328" s="5" t="s">
        <v>388</v>
      </c>
      <c r="F328" s="5">
        <v>44</v>
      </c>
      <c r="G328" s="5">
        <v>1</v>
      </c>
      <c r="H328" s="5">
        <v>1</v>
      </c>
      <c r="I328" s="5">
        <v>1</v>
      </c>
      <c r="J328" s="5">
        <v>0</v>
      </c>
      <c r="K328" s="5">
        <v>0</v>
      </c>
      <c r="L328" s="5">
        <v>0</v>
      </c>
      <c r="M328" s="5" t="s">
        <v>81</v>
      </c>
      <c r="N328" s="5" t="s">
        <v>32</v>
      </c>
      <c r="O328" s="5" t="s">
        <v>32</v>
      </c>
      <c r="P328" s="5" t="s">
        <v>32</v>
      </c>
      <c r="Q328" s="5" t="s">
        <v>34</v>
      </c>
      <c r="R328" s="5" t="s">
        <v>32</v>
      </c>
      <c r="S328" s="5" t="s">
        <v>32</v>
      </c>
      <c r="T328" s="5" t="s">
        <v>32</v>
      </c>
      <c r="U328" s="5" t="s">
        <v>35</v>
      </c>
      <c r="V328" s="5" t="s">
        <v>32</v>
      </c>
      <c r="W328" s="5" t="s">
        <v>32</v>
      </c>
      <c r="X328" s="5" t="s">
        <v>32</v>
      </c>
      <c r="Y328" s="5" t="s">
        <v>32</v>
      </c>
      <c r="Z328" s="5" t="s">
        <v>32</v>
      </c>
      <c r="AA328" s="5" t="s">
        <v>32</v>
      </c>
    </row>
    <row r="329" spans="1:27" ht="15.75" hidden="1" customHeight="1" x14ac:dyDescent="0.2">
      <c r="A329" s="5">
        <v>28</v>
      </c>
      <c r="B329" s="5" t="s">
        <v>418</v>
      </c>
      <c r="C329" s="5" t="s">
        <v>392</v>
      </c>
      <c r="D329" s="5">
        <v>58</v>
      </c>
      <c r="E329" s="5" t="s">
        <v>388</v>
      </c>
      <c r="F329" s="5">
        <v>44</v>
      </c>
      <c r="G329" s="5">
        <v>1</v>
      </c>
      <c r="H329" s="5">
        <v>1</v>
      </c>
      <c r="I329" s="5">
        <v>1</v>
      </c>
      <c r="J329" s="5">
        <v>0</v>
      </c>
      <c r="K329" s="5">
        <v>0</v>
      </c>
      <c r="L329" s="5">
        <v>0</v>
      </c>
      <c r="M329" s="5" t="s">
        <v>81</v>
      </c>
      <c r="N329" s="5" t="s">
        <v>32</v>
      </c>
      <c r="O329" s="5" t="s">
        <v>32</v>
      </c>
      <c r="P329" s="5" t="s">
        <v>32</v>
      </c>
      <c r="Q329" s="5" t="s">
        <v>34</v>
      </c>
      <c r="R329" s="5" t="s">
        <v>32</v>
      </c>
      <c r="S329" s="5" t="s">
        <v>32</v>
      </c>
      <c r="T329" s="5" t="s">
        <v>32</v>
      </c>
      <c r="U329" s="5" t="s">
        <v>35</v>
      </c>
      <c r="V329" s="5" t="s">
        <v>32</v>
      </c>
      <c r="W329" s="5" t="s">
        <v>32</v>
      </c>
      <c r="X329" s="5" t="s">
        <v>32</v>
      </c>
      <c r="Y329" s="5" t="s">
        <v>32</v>
      </c>
      <c r="Z329" s="5" t="s">
        <v>32</v>
      </c>
      <c r="AA329" s="5" t="s">
        <v>32</v>
      </c>
    </row>
    <row r="330" spans="1:27" ht="15.75" hidden="1" customHeight="1" x14ac:dyDescent="0.2">
      <c r="A330" s="5">
        <v>29</v>
      </c>
      <c r="B330" s="5" t="s">
        <v>419</v>
      </c>
      <c r="C330" s="5" t="s">
        <v>392</v>
      </c>
      <c r="D330" s="5">
        <v>38</v>
      </c>
      <c r="E330" s="5" t="s">
        <v>388</v>
      </c>
      <c r="F330" s="5">
        <v>44</v>
      </c>
      <c r="G330" s="5">
        <v>1</v>
      </c>
      <c r="H330" s="5">
        <v>1</v>
      </c>
      <c r="I330" s="5">
        <v>1</v>
      </c>
      <c r="J330" s="5">
        <v>0</v>
      </c>
      <c r="K330" s="5">
        <v>0</v>
      </c>
      <c r="L330" s="5">
        <v>0</v>
      </c>
      <c r="M330" s="5" t="s">
        <v>81</v>
      </c>
      <c r="N330" s="5" t="s">
        <v>32</v>
      </c>
      <c r="O330" s="5" t="s">
        <v>32</v>
      </c>
      <c r="P330" s="5" t="s">
        <v>32</v>
      </c>
      <c r="Q330" s="5" t="s">
        <v>34</v>
      </c>
      <c r="R330" s="5" t="s">
        <v>32</v>
      </c>
      <c r="S330" s="5" t="s">
        <v>32</v>
      </c>
      <c r="T330" s="5" t="s">
        <v>32</v>
      </c>
      <c r="U330" s="5" t="s">
        <v>35</v>
      </c>
      <c r="V330" s="5" t="s">
        <v>32</v>
      </c>
      <c r="W330" s="5" t="s">
        <v>32</v>
      </c>
      <c r="X330" s="5" t="s">
        <v>32</v>
      </c>
      <c r="Y330" s="5" t="s">
        <v>32</v>
      </c>
      <c r="Z330" s="5" t="s">
        <v>32</v>
      </c>
      <c r="AA330" s="5" t="s">
        <v>32</v>
      </c>
    </row>
    <row r="331" spans="1:27" ht="15.75" hidden="1" customHeight="1" x14ac:dyDescent="0.2">
      <c r="A331" s="5">
        <v>30</v>
      </c>
      <c r="B331" s="5" t="s">
        <v>420</v>
      </c>
      <c r="C331" s="5" t="s">
        <v>392</v>
      </c>
      <c r="D331" s="5">
        <v>44</v>
      </c>
      <c r="E331" s="5" t="s">
        <v>388</v>
      </c>
      <c r="F331" s="5">
        <v>34</v>
      </c>
      <c r="G331" s="5">
        <v>1</v>
      </c>
      <c r="H331" s="5">
        <v>1</v>
      </c>
      <c r="I331" s="5">
        <v>1</v>
      </c>
      <c r="J331" s="5">
        <v>0</v>
      </c>
      <c r="K331" s="5">
        <v>0</v>
      </c>
      <c r="L331" s="5">
        <v>0</v>
      </c>
      <c r="M331" s="5" t="s">
        <v>81</v>
      </c>
      <c r="N331" s="5" t="s">
        <v>32</v>
      </c>
      <c r="O331" s="5" t="s">
        <v>32</v>
      </c>
      <c r="P331" s="5" t="s">
        <v>32</v>
      </c>
      <c r="Q331" s="5" t="s">
        <v>34</v>
      </c>
      <c r="R331" s="5" t="s">
        <v>32</v>
      </c>
      <c r="S331" s="5" t="s">
        <v>32</v>
      </c>
      <c r="T331" s="5" t="s">
        <v>32</v>
      </c>
      <c r="U331" s="5" t="s">
        <v>35</v>
      </c>
      <c r="V331" s="5" t="s">
        <v>32</v>
      </c>
      <c r="W331" s="5" t="s">
        <v>32</v>
      </c>
      <c r="X331" s="5" t="s">
        <v>32</v>
      </c>
      <c r="Y331" s="5" t="s">
        <v>32</v>
      </c>
      <c r="Z331" s="5" t="s">
        <v>32</v>
      </c>
      <c r="AA331" s="5" t="s">
        <v>32</v>
      </c>
    </row>
    <row r="332" spans="1:27" ht="15.75" hidden="1" customHeight="1" x14ac:dyDescent="0.2">
      <c r="A332" s="5">
        <v>31</v>
      </c>
      <c r="B332" s="5" t="s">
        <v>421</v>
      </c>
      <c r="C332" s="5" t="s">
        <v>163</v>
      </c>
      <c r="D332" s="5">
        <v>45</v>
      </c>
      <c r="E332" s="5" t="s">
        <v>388</v>
      </c>
      <c r="F332" s="5">
        <v>44</v>
      </c>
      <c r="G332" s="5">
        <v>1</v>
      </c>
      <c r="H332" s="5">
        <v>2</v>
      </c>
      <c r="I332" s="5">
        <v>2</v>
      </c>
      <c r="J332" s="5">
        <v>0</v>
      </c>
      <c r="K332" s="5">
        <v>0</v>
      </c>
      <c r="L332" s="5">
        <v>0</v>
      </c>
      <c r="M332" s="5" t="s">
        <v>390</v>
      </c>
      <c r="N332" s="5" t="s">
        <v>32</v>
      </c>
      <c r="O332" s="5" t="s">
        <v>32</v>
      </c>
      <c r="P332" s="5" t="s">
        <v>32</v>
      </c>
      <c r="Q332" s="5" t="s">
        <v>34</v>
      </c>
      <c r="R332" s="5" t="s">
        <v>32</v>
      </c>
      <c r="S332" s="5" t="s">
        <v>32</v>
      </c>
      <c r="T332" s="5" t="s">
        <v>32</v>
      </c>
      <c r="U332" s="5" t="s">
        <v>35</v>
      </c>
      <c r="V332" s="5" t="s">
        <v>32</v>
      </c>
      <c r="W332" s="5" t="s">
        <v>32</v>
      </c>
      <c r="X332" s="5" t="s">
        <v>32</v>
      </c>
      <c r="Y332" s="5" t="s">
        <v>32</v>
      </c>
      <c r="Z332" s="5" t="s">
        <v>32</v>
      </c>
      <c r="AA332" s="5" t="s">
        <v>32</v>
      </c>
    </row>
    <row r="333" spans="1:27" ht="15.75" hidden="1" customHeight="1" x14ac:dyDescent="0.2">
      <c r="A333" s="5">
        <v>32</v>
      </c>
      <c r="B333" s="5" t="s">
        <v>422</v>
      </c>
      <c r="C333" s="5" t="s">
        <v>392</v>
      </c>
      <c r="D333" s="5">
        <v>34</v>
      </c>
      <c r="E333" s="5" t="s">
        <v>388</v>
      </c>
      <c r="F333" s="5">
        <v>44</v>
      </c>
      <c r="G333" s="5">
        <v>1</v>
      </c>
      <c r="H333" s="5">
        <v>2</v>
      </c>
      <c r="I333" s="5">
        <v>2</v>
      </c>
      <c r="J333" s="5">
        <v>0</v>
      </c>
      <c r="K333" s="5">
        <v>0</v>
      </c>
      <c r="L333" s="5">
        <v>0</v>
      </c>
      <c r="M333" s="5" t="s">
        <v>390</v>
      </c>
      <c r="N333" s="5" t="s">
        <v>32</v>
      </c>
      <c r="O333" s="5" t="s">
        <v>32</v>
      </c>
      <c r="P333" s="5" t="s">
        <v>32</v>
      </c>
      <c r="Q333" s="5" t="s">
        <v>34</v>
      </c>
      <c r="R333" s="5" t="s">
        <v>32</v>
      </c>
      <c r="S333" s="5" t="s">
        <v>32</v>
      </c>
      <c r="T333" s="5" t="s">
        <v>32</v>
      </c>
      <c r="U333" s="5" t="s">
        <v>35</v>
      </c>
      <c r="V333" s="5" t="s">
        <v>32</v>
      </c>
      <c r="W333" s="5" t="s">
        <v>32</v>
      </c>
      <c r="X333" s="5" t="s">
        <v>32</v>
      </c>
      <c r="Y333" s="5" t="s">
        <v>32</v>
      </c>
      <c r="Z333" s="5" t="s">
        <v>32</v>
      </c>
      <c r="AA333" s="5" t="s">
        <v>32</v>
      </c>
    </row>
    <row r="334" spans="1:27" ht="15.75" hidden="1" customHeight="1" x14ac:dyDescent="0.2">
      <c r="A334" s="5">
        <v>33</v>
      </c>
      <c r="B334" s="5" t="s">
        <v>423</v>
      </c>
      <c r="C334" s="5" t="s">
        <v>392</v>
      </c>
      <c r="D334" s="5">
        <v>54</v>
      </c>
      <c r="E334" s="5" t="s">
        <v>388</v>
      </c>
      <c r="F334" s="5">
        <v>34</v>
      </c>
      <c r="G334" s="5">
        <v>1</v>
      </c>
      <c r="H334" s="5">
        <v>1</v>
      </c>
      <c r="I334" s="5">
        <v>1</v>
      </c>
      <c r="J334" s="5">
        <v>0</v>
      </c>
      <c r="K334" s="5">
        <v>0</v>
      </c>
      <c r="L334" s="5">
        <v>0</v>
      </c>
      <c r="M334" s="5" t="s">
        <v>81</v>
      </c>
      <c r="N334" s="5" t="s">
        <v>32</v>
      </c>
      <c r="O334" s="5" t="s">
        <v>32</v>
      </c>
      <c r="P334" s="5" t="s">
        <v>32</v>
      </c>
      <c r="Q334" s="5" t="s">
        <v>34</v>
      </c>
      <c r="R334" s="5" t="s">
        <v>32</v>
      </c>
      <c r="S334" s="5" t="s">
        <v>32</v>
      </c>
      <c r="T334" s="5" t="s">
        <v>32</v>
      </c>
      <c r="U334" s="5" t="s">
        <v>35</v>
      </c>
      <c r="V334" s="5" t="s">
        <v>32</v>
      </c>
      <c r="W334" s="5" t="s">
        <v>32</v>
      </c>
      <c r="X334" s="5" t="s">
        <v>32</v>
      </c>
      <c r="Y334" s="5" t="s">
        <v>32</v>
      </c>
      <c r="Z334" s="5" t="s">
        <v>32</v>
      </c>
      <c r="AA334" s="5" t="s">
        <v>32</v>
      </c>
    </row>
    <row r="335" spans="1:27" ht="15.75" hidden="1" customHeight="1" x14ac:dyDescent="0.2">
      <c r="A335" s="5">
        <v>34</v>
      </c>
      <c r="B335" s="5" t="s">
        <v>424</v>
      </c>
      <c r="C335" s="5" t="s">
        <v>163</v>
      </c>
      <c r="D335" s="5">
        <v>43</v>
      </c>
      <c r="E335" s="5" t="s">
        <v>388</v>
      </c>
      <c r="F335" s="5">
        <v>34</v>
      </c>
      <c r="G335" s="5">
        <v>1</v>
      </c>
      <c r="H335" s="5">
        <v>1</v>
      </c>
      <c r="I335" s="5">
        <v>1</v>
      </c>
      <c r="J335" s="5">
        <v>0</v>
      </c>
      <c r="K335" s="5">
        <v>0</v>
      </c>
      <c r="L335" s="5">
        <v>0</v>
      </c>
      <c r="M335" s="5" t="s">
        <v>31</v>
      </c>
      <c r="N335" s="5" t="s">
        <v>32</v>
      </c>
      <c r="O335" s="5" t="s">
        <v>32</v>
      </c>
      <c r="P335" s="5" t="s">
        <v>32</v>
      </c>
      <c r="Q335" s="5" t="s">
        <v>34</v>
      </c>
      <c r="R335" s="5" t="s">
        <v>32</v>
      </c>
      <c r="S335" s="5" t="s">
        <v>32</v>
      </c>
      <c r="T335" s="5" t="s">
        <v>32</v>
      </c>
      <c r="U335" s="5" t="s">
        <v>35</v>
      </c>
      <c r="V335" s="5" t="s">
        <v>32</v>
      </c>
      <c r="W335" s="5" t="s">
        <v>32</v>
      </c>
      <c r="X335" s="5" t="s">
        <v>32</v>
      </c>
      <c r="Y335" s="5" t="s">
        <v>32</v>
      </c>
      <c r="Z335" s="5" t="s">
        <v>32</v>
      </c>
      <c r="AA335" s="5" t="s">
        <v>32</v>
      </c>
    </row>
    <row r="336" spans="1:27" ht="15.75" hidden="1" customHeight="1" x14ac:dyDescent="0.2">
      <c r="A336" s="5">
        <v>35</v>
      </c>
      <c r="B336" s="5" t="s">
        <v>425</v>
      </c>
      <c r="C336" s="5" t="s">
        <v>392</v>
      </c>
      <c r="D336" s="5">
        <v>58</v>
      </c>
      <c r="E336" s="5" t="s">
        <v>388</v>
      </c>
      <c r="F336" s="5">
        <v>34</v>
      </c>
      <c r="G336" s="5">
        <v>1</v>
      </c>
      <c r="H336" s="5">
        <v>1</v>
      </c>
      <c r="I336" s="5">
        <v>1</v>
      </c>
      <c r="J336" s="5">
        <v>0</v>
      </c>
      <c r="K336" s="5">
        <v>0</v>
      </c>
      <c r="L336" s="5">
        <v>0</v>
      </c>
      <c r="M336" s="5" t="s">
        <v>31</v>
      </c>
      <c r="N336" s="5" t="s">
        <v>32</v>
      </c>
      <c r="O336" s="5" t="s">
        <v>32</v>
      </c>
      <c r="P336" s="5" t="s">
        <v>32</v>
      </c>
      <c r="Q336" s="5" t="s">
        <v>34</v>
      </c>
      <c r="R336" s="5" t="s">
        <v>32</v>
      </c>
      <c r="S336" s="5" t="s">
        <v>32</v>
      </c>
      <c r="T336" s="5" t="s">
        <v>32</v>
      </c>
      <c r="U336" s="5" t="s">
        <v>35</v>
      </c>
      <c r="V336" s="5" t="s">
        <v>32</v>
      </c>
      <c r="W336" s="5" t="s">
        <v>32</v>
      </c>
      <c r="X336" s="5" t="s">
        <v>32</v>
      </c>
      <c r="Y336" s="5" t="s">
        <v>32</v>
      </c>
      <c r="Z336" s="5" t="s">
        <v>32</v>
      </c>
      <c r="AA336" s="5" t="s">
        <v>32</v>
      </c>
    </row>
    <row r="337" spans="1:27" ht="15.75" hidden="1" customHeight="1" x14ac:dyDescent="0.2">
      <c r="A337" s="5">
        <v>36</v>
      </c>
      <c r="B337" s="5" t="s">
        <v>426</v>
      </c>
      <c r="C337" s="5" t="s">
        <v>392</v>
      </c>
      <c r="D337" s="5">
        <v>50</v>
      </c>
      <c r="E337" s="5" t="s">
        <v>388</v>
      </c>
      <c r="F337" s="5">
        <v>34</v>
      </c>
      <c r="G337" s="5">
        <v>1</v>
      </c>
      <c r="H337" s="5">
        <v>1</v>
      </c>
      <c r="I337" s="5">
        <v>1</v>
      </c>
      <c r="J337" s="5">
        <v>0</v>
      </c>
      <c r="K337" s="5">
        <v>0</v>
      </c>
      <c r="L337" s="5">
        <v>0</v>
      </c>
      <c r="M337" s="5" t="s">
        <v>81</v>
      </c>
      <c r="N337" s="5" t="s">
        <v>32</v>
      </c>
      <c r="O337" s="5" t="s">
        <v>32</v>
      </c>
      <c r="P337" s="5" t="s">
        <v>32</v>
      </c>
      <c r="Q337" s="5" t="s">
        <v>34</v>
      </c>
      <c r="R337" s="5" t="s">
        <v>32</v>
      </c>
      <c r="S337" s="5" t="s">
        <v>32</v>
      </c>
      <c r="T337" s="5" t="s">
        <v>32</v>
      </c>
      <c r="U337" s="5" t="s">
        <v>35</v>
      </c>
      <c r="V337" s="5" t="s">
        <v>32</v>
      </c>
      <c r="W337" s="5" t="s">
        <v>32</v>
      </c>
      <c r="X337" s="5" t="s">
        <v>32</v>
      </c>
      <c r="Y337" s="5" t="s">
        <v>32</v>
      </c>
      <c r="Z337" s="5" t="s">
        <v>32</v>
      </c>
      <c r="AA337" s="5" t="s">
        <v>32</v>
      </c>
    </row>
    <row r="338" spans="1:27" ht="15.75" hidden="1" customHeight="1" x14ac:dyDescent="0.2">
      <c r="A338" s="5">
        <v>37</v>
      </c>
      <c r="B338" s="5" t="s">
        <v>427</v>
      </c>
      <c r="C338" s="5" t="s">
        <v>392</v>
      </c>
      <c r="D338" s="5">
        <v>60</v>
      </c>
      <c r="E338" s="5" t="s">
        <v>388</v>
      </c>
      <c r="F338" s="5">
        <v>44</v>
      </c>
      <c r="G338" s="5">
        <v>1</v>
      </c>
      <c r="H338" s="5">
        <v>2</v>
      </c>
      <c r="I338" s="5">
        <v>2</v>
      </c>
      <c r="J338" s="5">
        <v>0</v>
      </c>
      <c r="K338" s="5">
        <v>0</v>
      </c>
      <c r="L338" s="5">
        <v>0</v>
      </c>
      <c r="M338" s="5" t="s">
        <v>428</v>
      </c>
      <c r="N338" s="5" t="s">
        <v>32</v>
      </c>
      <c r="O338" s="5" t="s">
        <v>32</v>
      </c>
      <c r="P338" s="5" t="s">
        <v>32</v>
      </c>
      <c r="Q338" s="5" t="s">
        <v>34</v>
      </c>
      <c r="R338" s="5" t="s">
        <v>32</v>
      </c>
      <c r="S338" s="5" t="s">
        <v>32</v>
      </c>
      <c r="T338" s="5" t="s">
        <v>32</v>
      </c>
      <c r="U338" s="5" t="s">
        <v>58</v>
      </c>
      <c r="V338" s="5" t="s">
        <v>275</v>
      </c>
      <c r="W338" s="5" t="s">
        <v>32</v>
      </c>
      <c r="X338" s="5" t="s">
        <v>32</v>
      </c>
      <c r="Y338" s="5" t="s">
        <v>32</v>
      </c>
      <c r="Z338" s="5" t="s">
        <v>32</v>
      </c>
      <c r="AA338" s="5" t="s">
        <v>32</v>
      </c>
    </row>
    <row r="339" spans="1:27" ht="15.75" hidden="1" customHeight="1" x14ac:dyDescent="0.2">
      <c r="A339" s="5">
        <v>38</v>
      </c>
      <c r="B339" s="5" t="s">
        <v>429</v>
      </c>
      <c r="C339" s="5" t="s">
        <v>163</v>
      </c>
      <c r="D339" s="5">
        <v>50</v>
      </c>
      <c r="E339" s="5" t="s">
        <v>388</v>
      </c>
      <c r="F339" s="5">
        <v>34</v>
      </c>
      <c r="G339" s="5">
        <v>1</v>
      </c>
      <c r="H339" s="5">
        <v>2</v>
      </c>
      <c r="I339" s="5">
        <v>2</v>
      </c>
      <c r="J339" s="5">
        <v>0</v>
      </c>
      <c r="K339" s="5">
        <v>0</v>
      </c>
      <c r="L339" s="5">
        <v>0</v>
      </c>
      <c r="M339" s="5" t="s">
        <v>428</v>
      </c>
      <c r="N339" s="5" t="s">
        <v>32</v>
      </c>
      <c r="O339" s="5" t="s">
        <v>32</v>
      </c>
      <c r="P339" s="5" t="s">
        <v>32</v>
      </c>
      <c r="Q339" s="5" t="s">
        <v>34</v>
      </c>
      <c r="R339" s="5" t="s">
        <v>32</v>
      </c>
      <c r="S339" s="5" t="s">
        <v>32</v>
      </c>
      <c r="T339" s="5" t="s">
        <v>32</v>
      </c>
      <c r="U339" s="5" t="s">
        <v>35</v>
      </c>
      <c r="V339" s="5" t="s">
        <v>32</v>
      </c>
      <c r="W339" s="5" t="s">
        <v>32</v>
      </c>
      <c r="X339" s="5" t="s">
        <v>32</v>
      </c>
      <c r="Y339" s="5" t="s">
        <v>32</v>
      </c>
      <c r="Z339" s="5" t="s">
        <v>32</v>
      </c>
      <c r="AA339" s="5" t="s">
        <v>32</v>
      </c>
    </row>
    <row r="340" spans="1:27" ht="15.75" hidden="1" customHeight="1" x14ac:dyDescent="0.2">
      <c r="A340" s="5">
        <v>39</v>
      </c>
      <c r="B340" s="5" t="s">
        <v>430</v>
      </c>
      <c r="C340" s="5" t="s">
        <v>163</v>
      </c>
      <c r="D340" s="5">
        <v>48</v>
      </c>
      <c r="E340" s="5" t="s">
        <v>388</v>
      </c>
      <c r="F340" s="5">
        <v>44</v>
      </c>
      <c r="G340" s="5">
        <v>1</v>
      </c>
      <c r="H340" s="5">
        <v>2</v>
      </c>
      <c r="I340" s="5">
        <v>2</v>
      </c>
      <c r="J340" s="5">
        <v>0</v>
      </c>
      <c r="K340" s="5">
        <v>0</v>
      </c>
      <c r="L340" s="5">
        <v>0</v>
      </c>
      <c r="M340" s="5" t="s">
        <v>390</v>
      </c>
      <c r="N340" s="5" t="s">
        <v>32</v>
      </c>
      <c r="O340" s="5" t="s">
        <v>32</v>
      </c>
      <c r="P340" s="5" t="s">
        <v>32</v>
      </c>
      <c r="Q340" s="5" t="s">
        <v>34</v>
      </c>
      <c r="R340" s="5" t="s">
        <v>32</v>
      </c>
      <c r="S340" s="5" t="s">
        <v>32</v>
      </c>
      <c r="T340" s="5" t="s">
        <v>32</v>
      </c>
      <c r="U340" s="5" t="s">
        <v>35</v>
      </c>
      <c r="V340" s="5" t="s">
        <v>32</v>
      </c>
      <c r="W340" s="5" t="s">
        <v>32</v>
      </c>
      <c r="X340" s="5" t="s">
        <v>32</v>
      </c>
      <c r="Y340" s="5" t="s">
        <v>32</v>
      </c>
      <c r="Z340" s="5" t="s">
        <v>32</v>
      </c>
      <c r="AA340" s="5" t="s">
        <v>32</v>
      </c>
    </row>
    <row r="341" spans="1:27" ht="15.75" hidden="1" customHeight="1" x14ac:dyDescent="0.2">
      <c r="A341" s="5">
        <v>40</v>
      </c>
      <c r="B341" s="5" t="s">
        <v>431</v>
      </c>
      <c r="C341" s="5" t="s">
        <v>392</v>
      </c>
      <c r="D341" s="5">
        <v>25</v>
      </c>
      <c r="E341" s="5" t="s">
        <v>388</v>
      </c>
      <c r="F341" s="5">
        <v>44</v>
      </c>
      <c r="G341" s="5">
        <v>1</v>
      </c>
      <c r="H341" s="5">
        <v>2</v>
      </c>
      <c r="I341" s="5">
        <v>2</v>
      </c>
      <c r="J341" s="5">
        <v>0</v>
      </c>
      <c r="K341" s="5">
        <v>0</v>
      </c>
      <c r="L341" s="5">
        <v>0</v>
      </c>
      <c r="M341" s="5" t="s">
        <v>428</v>
      </c>
      <c r="N341" s="5" t="s">
        <v>32</v>
      </c>
      <c r="O341" s="5" t="s">
        <v>32</v>
      </c>
      <c r="P341" s="5" t="s">
        <v>32</v>
      </c>
      <c r="Q341" s="5" t="s">
        <v>34</v>
      </c>
      <c r="R341" s="5" t="s">
        <v>32</v>
      </c>
      <c r="S341" s="5" t="s">
        <v>32</v>
      </c>
      <c r="T341" s="5" t="s">
        <v>32</v>
      </c>
      <c r="U341" s="5" t="s">
        <v>58</v>
      </c>
      <c r="V341" s="5" t="s">
        <v>276</v>
      </c>
      <c r="W341" s="5" t="s">
        <v>32</v>
      </c>
      <c r="X341" s="5" t="s">
        <v>32</v>
      </c>
      <c r="Y341" s="5" t="s">
        <v>32</v>
      </c>
      <c r="Z341" s="5" t="s">
        <v>32</v>
      </c>
      <c r="AA341" s="5" t="s">
        <v>32</v>
      </c>
    </row>
    <row r="342" spans="1:27" ht="15.75" hidden="1" customHeight="1" x14ac:dyDescent="0.2">
      <c r="A342" s="5">
        <v>41</v>
      </c>
      <c r="B342" s="5" t="s">
        <v>432</v>
      </c>
      <c r="C342" s="5" t="s">
        <v>163</v>
      </c>
      <c r="D342" s="5">
        <v>35</v>
      </c>
      <c r="E342" s="5" t="s">
        <v>388</v>
      </c>
      <c r="F342" s="5">
        <v>34</v>
      </c>
      <c r="G342" s="5">
        <v>1</v>
      </c>
      <c r="H342" s="5">
        <v>2</v>
      </c>
      <c r="I342" s="5">
        <v>2</v>
      </c>
      <c r="J342" s="5">
        <v>0</v>
      </c>
      <c r="K342" s="5">
        <v>0</v>
      </c>
      <c r="L342" s="5">
        <v>0</v>
      </c>
      <c r="M342" s="5" t="s">
        <v>428</v>
      </c>
      <c r="N342" s="5" t="s">
        <v>32</v>
      </c>
      <c r="O342" s="5" t="s">
        <v>32</v>
      </c>
      <c r="P342" s="5" t="s">
        <v>32</v>
      </c>
      <c r="Q342" s="5" t="s">
        <v>34</v>
      </c>
      <c r="R342" s="5" t="s">
        <v>32</v>
      </c>
      <c r="S342" s="5" t="s">
        <v>32</v>
      </c>
      <c r="T342" s="5" t="s">
        <v>32</v>
      </c>
      <c r="U342" s="5" t="s">
        <v>35</v>
      </c>
      <c r="V342" s="5" t="s">
        <v>32</v>
      </c>
      <c r="W342" s="5" t="s">
        <v>32</v>
      </c>
      <c r="X342" s="5" t="s">
        <v>32</v>
      </c>
      <c r="Y342" s="5" t="s">
        <v>32</v>
      </c>
      <c r="Z342" s="5" t="s">
        <v>32</v>
      </c>
      <c r="AA342" s="5" t="s">
        <v>32</v>
      </c>
    </row>
    <row r="343" spans="1:27" ht="15.75" hidden="1" customHeight="1" x14ac:dyDescent="0.2">
      <c r="A343" s="5">
        <v>42</v>
      </c>
      <c r="B343" s="5" t="s">
        <v>433</v>
      </c>
      <c r="C343" s="5" t="s">
        <v>392</v>
      </c>
      <c r="D343" s="5">
        <v>38</v>
      </c>
      <c r="E343" s="5" t="s">
        <v>388</v>
      </c>
      <c r="F343" s="5">
        <v>34</v>
      </c>
      <c r="G343" s="5">
        <v>1</v>
      </c>
      <c r="H343" s="5">
        <v>2</v>
      </c>
      <c r="I343" s="5">
        <v>2</v>
      </c>
      <c r="J343" s="5">
        <v>0</v>
      </c>
      <c r="K343" s="5">
        <v>0</v>
      </c>
      <c r="L343" s="5">
        <v>0</v>
      </c>
      <c r="M343" s="5" t="s">
        <v>390</v>
      </c>
      <c r="N343" s="5" t="s">
        <v>32</v>
      </c>
      <c r="O343" s="5" t="s">
        <v>32</v>
      </c>
      <c r="P343" s="5" t="s">
        <v>32</v>
      </c>
      <c r="Q343" s="5" t="s">
        <v>34</v>
      </c>
      <c r="R343" s="5" t="s">
        <v>32</v>
      </c>
      <c r="S343" s="5" t="s">
        <v>32</v>
      </c>
      <c r="T343" s="5" t="s">
        <v>32</v>
      </c>
      <c r="U343" s="5" t="s">
        <v>35</v>
      </c>
      <c r="V343" s="5" t="s">
        <v>276</v>
      </c>
      <c r="W343" s="5" t="s">
        <v>32</v>
      </c>
      <c r="X343" s="5" t="s">
        <v>32</v>
      </c>
      <c r="Y343" s="5" t="s">
        <v>32</v>
      </c>
      <c r="Z343" s="5" t="s">
        <v>32</v>
      </c>
      <c r="AA343" s="5" t="s">
        <v>32</v>
      </c>
    </row>
    <row r="344" spans="1:27" ht="15.75" hidden="1" customHeight="1" x14ac:dyDescent="0.2">
      <c r="A344" s="5">
        <v>43</v>
      </c>
      <c r="B344" s="5" t="s">
        <v>434</v>
      </c>
      <c r="C344" s="5" t="s">
        <v>392</v>
      </c>
      <c r="D344" s="5">
        <v>61</v>
      </c>
      <c r="E344" s="5" t="s">
        <v>388</v>
      </c>
      <c r="F344" s="5">
        <v>34</v>
      </c>
      <c r="G344" s="5">
        <v>1</v>
      </c>
      <c r="H344" s="5">
        <v>1</v>
      </c>
      <c r="I344" s="5">
        <v>1</v>
      </c>
      <c r="J344" s="5">
        <v>0</v>
      </c>
      <c r="K344" s="5">
        <v>0</v>
      </c>
      <c r="L344" s="5">
        <v>0</v>
      </c>
      <c r="M344" s="5" t="s">
        <v>81</v>
      </c>
      <c r="N344" s="5" t="s">
        <v>32</v>
      </c>
      <c r="O344" s="5" t="s">
        <v>32</v>
      </c>
      <c r="P344" s="5" t="s">
        <v>32</v>
      </c>
      <c r="Q344" s="5" t="s">
        <v>34</v>
      </c>
      <c r="R344" s="5" t="s">
        <v>32</v>
      </c>
      <c r="S344" s="5" t="s">
        <v>32</v>
      </c>
      <c r="T344" s="5" t="s">
        <v>32</v>
      </c>
      <c r="U344" s="5" t="s">
        <v>35</v>
      </c>
      <c r="V344" s="5" t="s">
        <v>32</v>
      </c>
      <c r="W344" s="5" t="s">
        <v>32</v>
      </c>
      <c r="X344" s="5" t="s">
        <v>32</v>
      </c>
      <c r="Y344" s="5" t="s">
        <v>32</v>
      </c>
      <c r="Z344" s="5" t="s">
        <v>32</v>
      </c>
      <c r="AA344" s="5" t="s">
        <v>32</v>
      </c>
    </row>
    <row r="345" spans="1:27" ht="15.75" hidden="1" customHeight="1" x14ac:dyDescent="0.2">
      <c r="A345" s="5">
        <v>44</v>
      </c>
      <c r="B345" s="14" t="s">
        <v>435</v>
      </c>
      <c r="C345" s="5" t="s">
        <v>163</v>
      </c>
      <c r="D345" s="5">
        <v>38</v>
      </c>
      <c r="E345" s="5" t="s">
        <v>388</v>
      </c>
      <c r="F345" s="5">
        <v>34</v>
      </c>
      <c r="G345" s="5">
        <v>2</v>
      </c>
      <c r="H345" s="5">
        <v>2</v>
      </c>
      <c r="I345" s="5">
        <v>2</v>
      </c>
      <c r="J345" s="5">
        <v>0</v>
      </c>
      <c r="K345" s="5">
        <v>0</v>
      </c>
      <c r="L345" s="5">
        <v>0</v>
      </c>
      <c r="M345" s="5" t="s">
        <v>81</v>
      </c>
      <c r="N345" s="5" t="s">
        <v>81</v>
      </c>
      <c r="O345" s="5" t="s">
        <v>32</v>
      </c>
      <c r="P345" s="5" t="s">
        <v>32</v>
      </c>
      <c r="Q345" s="5" t="s">
        <v>34</v>
      </c>
      <c r="R345" s="5" t="s">
        <v>34</v>
      </c>
      <c r="S345" s="5" t="s">
        <v>32</v>
      </c>
      <c r="T345" s="5" t="s">
        <v>32</v>
      </c>
      <c r="U345" s="5" t="s">
        <v>58</v>
      </c>
      <c r="V345" s="5" t="s">
        <v>276</v>
      </c>
      <c r="W345" s="5" t="s">
        <v>32</v>
      </c>
      <c r="X345" s="5" t="s">
        <v>32</v>
      </c>
      <c r="Y345" s="5" t="s">
        <v>32</v>
      </c>
      <c r="Z345" s="5" t="s">
        <v>32</v>
      </c>
      <c r="AA345" s="5" t="s">
        <v>32</v>
      </c>
    </row>
    <row r="346" spans="1:27" ht="15.75" hidden="1" customHeight="1" x14ac:dyDescent="0.2">
      <c r="A346" s="5">
        <v>45</v>
      </c>
      <c r="B346" s="5" t="s">
        <v>436</v>
      </c>
      <c r="C346" s="5" t="s">
        <v>392</v>
      </c>
      <c r="D346" s="5">
        <v>55</v>
      </c>
      <c r="E346" s="5" t="s">
        <v>388</v>
      </c>
      <c r="F346" s="5">
        <v>44</v>
      </c>
      <c r="G346" s="5">
        <v>1</v>
      </c>
      <c r="H346" s="5">
        <v>1</v>
      </c>
      <c r="I346" s="5">
        <v>1</v>
      </c>
      <c r="J346" s="5">
        <v>0</v>
      </c>
      <c r="K346" s="5">
        <v>0</v>
      </c>
      <c r="L346" s="5">
        <v>0</v>
      </c>
      <c r="M346" s="5" t="s">
        <v>81</v>
      </c>
      <c r="N346" s="5" t="s">
        <v>32</v>
      </c>
      <c r="O346" s="5" t="s">
        <v>32</v>
      </c>
      <c r="P346" s="5" t="s">
        <v>32</v>
      </c>
      <c r="Q346" s="5" t="s">
        <v>34</v>
      </c>
      <c r="R346" s="5" t="s">
        <v>32</v>
      </c>
      <c r="S346" s="5" t="s">
        <v>32</v>
      </c>
      <c r="T346" s="5" t="s">
        <v>32</v>
      </c>
      <c r="U346" s="5" t="s">
        <v>35</v>
      </c>
      <c r="V346" s="5" t="s">
        <v>32</v>
      </c>
      <c r="W346" s="5" t="s">
        <v>32</v>
      </c>
      <c r="X346" s="5" t="s">
        <v>32</v>
      </c>
      <c r="Y346" s="5" t="s">
        <v>32</v>
      </c>
      <c r="Z346" s="5" t="s">
        <v>32</v>
      </c>
      <c r="AA346" s="5" t="s">
        <v>32</v>
      </c>
    </row>
    <row r="347" spans="1:27" ht="15.75" hidden="1" customHeight="1" x14ac:dyDescent="0.2">
      <c r="A347" s="5">
        <v>46</v>
      </c>
      <c r="B347" s="5" t="s">
        <v>437</v>
      </c>
      <c r="C347" s="5" t="s">
        <v>392</v>
      </c>
      <c r="D347" s="5">
        <v>57</v>
      </c>
      <c r="E347" s="5" t="s">
        <v>388</v>
      </c>
      <c r="F347" s="5">
        <v>44</v>
      </c>
      <c r="G347" s="5">
        <v>1</v>
      </c>
      <c r="H347" s="5">
        <v>2</v>
      </c>
      <c r="I347" s="5">
        <v>2</v>
      </c>
      <c r="J347" s="5">
        <v>0</v>
      </c>
      <c r="K347" s="5">
        <v>0</v>
      </c>
      <c r="L347" s="5">
        <v>0</v>
      </c>
      <c r="M347" s="5" t="s">
        <v>390</v>
      </c>
      <c r="N347" s="5" t="s">
        <v>32</v>
      </c>
      <c r="O347" s="5" t="s">
        <v>32</v>
      </c>
      <c r="P347" s="5" t="s">
        <v>32</v>
      </c>
      <c r="Q347" s="5" t="s">
        <v>34</v>
      </c>
      <c r="R347" s="5" t="s">
        <v>32</v>
      </c>
      <c r="S347" s="5" t="s">
        <v>32</v>
      </c>
      <c r="T347" s="5" t="s">
        <v>32</v>
      </c>
      <c r="U347" s="5" t="s">
        <v>35</v>
      </c>
      <c r="V347" s="5" t="s">
        <v>32</v>
      </c>
      <c r="W347" s="5" t="s">
        <v>32</v>
      </c>
      <c r="X347" s="5" t="s">
        <v>32</v>
      </c>
      <c r="Y347" s="5" t="s">
        <v>32</v>
      </c>
      <c r="Z347" s="5" t="s">
        <v>32</v>
      </c>
      <c r="AA347" s="5" t="s">
        <v>32</v>
      </c>
    </row>
    <row r="348" spans="1:27" ht="15.75" hidden="1" customHeight="1" x14ac:dyDescent="0.2">
      <c r="A348" s="5">
        <v>47</v>
      </c>
      <c r="B348" s="5" t="s">
        <v>438</v>
      </c>
      <c r="C348" s="5" t="s">
        <v>392</v>
      </c>
      <c r="D348" s="5">
        <v>49</v>
      </c>
      <c r="E348" s="5" t="s">
        <v>388</v>
      </c>
      <c r="F348" s="5">
        <v>44</v>
      </c>
      <c r="G348" s="5">
        <v>1</v>
      </c>
      <c r="H348" s="5">
        <v>1</v>
      </c>
      <c r="I348" s="5">
        <v>1</v>
      </c>
      <c r="J348" s="5">
        <v>0</v>
      </c>
      <c r="K348" s="5">
        <v>0</v>
      </c>
      <c r="L348" s="5">
        <v>0</v>
      </c>
      <c r="M348" s="5" t="s">
        <v>81</v>
      </c>
      <c r="N348" s="5" t="s">
        <v>32</v>
      </c>
      <c r="O348" s="5" t="s">
        <v>32</v>
      </c>
      <c r="P348" s="5" t="s">
        <v>32</v>
      </c>
      <c r="Q348" s="5" t="s">
        <v>34</v>
      </c>
      <c r="R348" s="5" t="s">
        <v>32</v>
      </c>
      <c r="S348" s="5" t="s">
        <v>32</v>
      </c>
      <c r="T348" s="5" t="s">
        <v>32</v>
      </c>
      <c r="U348" s="5" t="s">
        <v>35</v>
      </c>
      <c r="V348" s="5" t="s">
        <v>32</v>
      </c>
      <c r="W348" s="5" t="s">
        <v>32</v>
      </c>
      <c r="X348" s="5" t="s">
        <v>32</v>
      </c>
      <c r="Y348" s="5" t="s">
        <v>32</v>
      </c>
      <c r="Z348" s="5" t="s">
        <v>32</v>
      </c>
      <c r="AA348" s="5" t="s">
        <v>32</v>
      </c>
    </row>
    <row r="349" spans="1:27" ht="15.75" hidden="1" customHeight="1" x14ac:dyDescent="0.2">
      <c r="A349" s="5">
        <v>48</v>
      </c>
      <c r="B349" s="5" t="s">
        <v>439</v>
      </c>
      <c r="C349" s="5" t="s">
        <v>163</v>
      </c>
      <c r="D349" s="5">
        <v>34</v>
      </c>
      <c r="E349" s="5" t="s">
        <v>388</v>
      </c>
      <c r="F349" s="5">
        <v>34</v>
      </c>
      <c r="G349" s="5">
        <v>1</v>
      </c>
      <c r="H349" s="5">
        <v>1</v>
      </c>
      <c r="I349" s="5">
        <v>1</v>
      </c>
      <c r="J349" s="5">
        <v>0</v>
      </c>
      <c r="K349" s="5">
        <v>0</v>
      </c>
      <c r="L349" s="5">
        <v>0</v>
      </c>
      <c r="M349" s="5" t="s">
        <v>390</v>
      </c>
      <c r="N349" s="5" t="s">
        <v>32</v>
      </c>
      <c r="O349" s="5" t="s">
        <v>32</v>
      </c>
      <c r="P349" s="5" t="s">
        <v>32</v>
      </c>
      <c r="Q349" s="5" t="s">
        <v>34</v>
      </c>
      <c r="R349" s="5" t="s">
        <v>32</v>
      </c>
      <c r="S349" s="5" t="s">
        <v>32</v>
      </c>
      <c r="T349" s="5" t="s">
        <v>32</v>
      </c>
      <c r="U349" s="5" t="s">
        <v>35</v>
      </c>
      <c r="V349" s="5" t="s">
        <v>32</v>
      </c>
      <c r="W349" s="5" t="s">
        <v>32</v>
      </c>
      <c r="X349" s="5" t="s">
        <v>32</v>
      </c>
      <c r="Y349" s="5" t="s">
        <v>32</v>
      </c>
      <c r="Z349" s="5" t="s">
        <v>32</v>
      </c>
      <c r="AA349" s="5" t="s">
        <v>32</v>
      </c>
    </row>
    <row r="350" spans="1:27" ht="15.75" hidden="1" customHeight="1" x14ac:dyDescent="0.2">
      <c r="A350" s="5">
        <v>49</v>
      </c>
      <c r="B350" s="5" t="s">
        <v>440</v>
      </c>
      <c r="C350" s="5" t="s">
        <v>392</v>
      </c>
      <c r="D350" s="5">
        <v>45</v>
      </c>
      <c r="E350" s="5" t="s">
        <v>388</v>
      </c>
      <c r="F350" s="5">
        <v>34</v>
      </c>
      <c r="G350" s="5">
        <v>1</v>
      </c>
      <c r="H350" s="5">
        <v>1</v>
      </c>
      <c r="I350" s="5">
        <v>1</v>
      </c>
      <c r="J350" s="5">
        <v>0</v>
      </c>
      <c r="K350" s="5">
        <v>0</v>
      </c>
      <c r="L350" s="5">
        <v>0</v>
      </c>
      <c r="M350" s="5" t="s">
        <v>81</v>
      </c>
      <c r="N350" s="5" t="s">
        <v>32</v>
      </c>
      <c r="O350" s="5" t="s">
        <v>32</v>
      </c>
      <c r="P350" s="5" t="s">
        <v>32</v>
      </c>
      <c r="Q350" s="5" t="s">
        <v>34</v>
      </c>
      <c r="R350" s="5" t="s">
        <v>32</v>
      </c>
      <c r="S350" s="5" t="s">
        <v>32</v>
      </c>
      <c r="T350" s="5" t="s">
        <v>32</v>
      </c>
      <c r="U350" s="5" t="s">
        <v>35</v>
      </c>
      <c r="V350" s="5" t="s">
        <v>32</v>
      </c>
      <c r="W350" s="5" t="s">
        <v>32</v>
      </c>
      <c r="X350" s="5" t="s">
        <v>32</v>
      </c>
      <c r="Y350" s="5" t="s">
        <v>32</v>
      </c>
      <c r="Z350" s="5" t="s">
        <v>32</v>
      </c>
      <c r="AA350" s="5" t="s">
        <v>32</v>
      </c>
    </row>
    <row r="351" spans="1:27" ht="15.75" hidden="1" customHeight="1" x14ac:dyDescent="0.2">
      <c r="A351" s="5">
        <v>50</v>
      </c>
      <c r="B351" s="5" t="s">
        <v>441</v>
      </c>
      <c r="C351" s="5" t="s">
        <v>163</v>
      </c>
      <c r="D351" s="5">
        <v>32</v>
      </c>
      <c r="E351" s="5" t="s">
        <v>388</v>
      </c>
      <c r="F351" s="5">
        <v>44</v>
      </c>
      <c r="G351" s="5">
        <v>1</v>
      </c>
      <c r="H351" s="5">
        <v>1</v>
      </c>
      <c r="I351" s="5">
        <v>1</v>
      </c>
      <c r="J351" s="5">
        <v>0</v>
      </c>
      <c r="K351" s="5">
        <v>0</v>
      </c>
      <c r="L351" s="5">
        <v>0</v>
      </c>
      <c r="M351" s="5" t="s">
        <v>81</v>
      </c>
      <c r="N351" s="5" t="s">
        <v>32</v>
      </c>
      <c r="O351" s="5" t="s">
        <v>32</v>
      </c>
      <c r="P351" s="5" t="s">
        <v>32</v>
      </c>
      <c r="Q351" s="5" t="s">
        <v>34</v>
      </c>
      <c r="R351" s="5" t="s">
        <v>32</v>
      </c>
      <c r="S351" s="5" t="s">
        <v>32</v>
      </c>
      <c r="T351" s="5" t="s">
        <v>32</v>
      </c>
      <c r="U351" s="5" t="s">
        <v>35</v>
      </c>
      <c r="V351" s="5" t="s">
        <v>32</v>
      </c>
      <c r="W351" s="5" t="s">
        <v>32</v>
      </c>
      <c r="X351" s="5" t="s">
        <v>32</v>
      </c>
      <c r="Y351" s="5" t="s">
        <v>32</v>
      </c>
      <c r="Z351" s="5" t="s">
        <v>32</v>
      </c>
      <c r="AA351" s="5" t="s">
        <v>32</v>
      </c>
    </row>
    <row r="352" spans="1:27" ht="15.75" hidden="1" customHeight="1" x14ac:dyDescent="0.2">
      <c r="A352" s="5">
        <v>51</v>
      </c>
      <c r="B352" s="5" t="s">
        <v>442</v>
      </c>
      <c r="C352" s="5" t="s">
        <v>392</v>
      </c>
      <c r="D352" s="5">
        <v>38</v>
      </c>
      <c r="E352" s="5" t="s">
        <v>388</v>
      </c>
      <c r="F352" s="5">
        <v>34</v>
      </c>
      <c r="G352" s="5">
        <v>1</v>
      </c>
      <c r="H352" s="5">
        <v>2</v>
      </c>
      <c r="I352" s="5">
        <v>2</v>
      </c>
      <c r="J352" s="5">
        <v>0</v>
      </c>
      <c r="K352" s="5">
        <v>0</v>
      </c>
      <c r="L352" s="5">
        <v>0</v>
      </c>
      <c r="M352" s="5" t="s">
        <v>428</v>
      </c>
      <c r="N352" s="5" t="s">
        <v>32</v>
      </c>
      <c r="O352" s="5" t="s">
        <v>32</v>
      </c>
      <c r="P352" s="5" t="s">
        <v>32</v>
      </c>
      <c r="Q352" s="5" t="s">
        <v>34</v>
      </c>
      <c r="R352" s="5" t="s">
        <v>32</v>
      </c>
      <c r="S352" s="5" t="s">
        <v>32</v>
      </c>
      <c r="T352" s="5" t="s">
        <v>32</v>
      </c>
      <c r="U352" s="5" t="s">
        <v>35</v>
      </c>
      <c r="V352" s="5" t="s">
        <v>32</v>
      </c>
      <c r="W352" s="5" t="s">
        <v>32</v>
      </c>
      <c r="X352" s="5" t="s">
        <v>32</v>
      </c>
      <c r="Y352" s="5" t="s">
        <v>32</v>
      </c>
      <c r="Z352" s="5" t="s">
        <v>32</v>
      </c>
      <c r="AA352" s="5" t="s">
        <v>32</v>
      </c>
    </row>
    <row r="353" spans="1:27" ht="15.75" hidden="1" customHeight="1" x14ac:dyDescent="0.2">
      <c r="A353" s="5">
        <v>52</v>
      </c>
      <c r="B353" s="5" t="s">
        <v>443</v>
      </c>
      <c r="C353" s="5" t="s">
        <v>392</v>
      </c>
      <c r="D353" s="5">
        <v>56</v>
      </c>
      <c r="E353" s="5" t="s">
        <v>388</v>
      </c>
      <c r="F353" s="5">
        <v>34</v>
      </c>
      <c r="G353" s="5">
        <v>1</v>
      </c>
      <c r="H353" s="5">
        <v>1</v>
      </c>
      <c r="I353" s="5">
        <v>1</v>
      </c>
      <c r="J353" s="5">
        <v>0</v>
      </c>
      <c r="K353" s="5">
        <v>0</v>
      </c>
      <c r="L353" s="5">
        <v>0</v>
      </c>
      <c r="M353" s="5" t="s">
        <v>81</v>
      </c>
      <c r="N353" s="5" t="s">
        <v>32</v>
      </c>
      <c r="O353" s="5" t="s">
        <v>32</v>
      </c>
      <c r="P353" s="5" t="s">
        <v>32</v>
      </c>
      <c r="Q353" s="5" t="s">
        <v>34</v>
      </c>
      <c r="R353" s="5" t="s">
        <v>32</v>
      </c>
      <c r="S353" s="5" t="s">
        <v>32</v>
      </c>
      <c r="T353" s="5" t="s">
        <v>32</v>
      </c>
      <c r="U353" s="5" t="s">
        <v>35</v>
      </c>
      <c r="V353" s="5" t="s">
        <v>32</v>
      </c>
      <c r="W353" s="5" t="s">
        <v>32</v>
      </c>
      <c r="X353" s="5" t="s">
        <v>32</v>
      </c>
      <c r="Y353" s="5" t="s">
        <v>32</v>
      </c>
      <c r="Z353" s="5" t="s">
        <v>32</v>
      </c>
      <c r="AA353" s="5" t="s">
        <v>32</v>
      </c>
    </row>
    <row r="354" spans="1:27" ht="15.75" hidden="1" customHeight="1" x14ac:dyDescent="0.2">
      <c r="A354" s="5">
        <v>53</v>
      </c>
      <c r="B354" s="5" t="s">
        <v>444</v>
      </c>
      <c r="C354" s="5" t="s">
        <v>392</v>
      </c>
      <c r="D354" s="5">
        <v>48</v>
      </c>
      <c r="E354" s="5" t="s">
        <v>388</v>
      </c>
      <c r="F354" s="5">
        <v>34</v>
      </c>
      <c r="G354" s="5">
        <v>1</v>
      </c>
      <c r="H354" s="5">
        <v>1</v>
      </c>
      <c r="I354" s="5">
        <v>1</v>
      </c>
      <c r="J354" s="5">
        <v>0</v>
      </c>
      <c r="K354" s="5">
        <v>0</v>
      </c>
      <c r="L354" s="5">
        <v>0</v>
      </c>
      <c r="M354" s="5" t="s">
        <v>81</v>
      </c>
      <c r="N354" s="5" t="s">
        <v>32</v>
      </c>
      <c r="O354" s="5" t="s">
        <v>32</v>
      </c>
      <c r="P354" s="5" t="s">
        <v>32</v>
      </c>
      <c r="Q354" s="5" t="s">
        <v>34</v>
      </c>
      <c r="R354" s="5" t="s">
        <v>32</v>
      </c>
      <c r="S354" s="5" t="s">
        <v>32</v>
      </c>
      <c r="T354" s="5" t="s">
        <v>32</v>
      </c>
      <c r="U354" s="5" t="s">
        <v>35</v>
      </c>
      <c r="V354" s="5" t="s">
        <v>32</v>
      </c>
      <c r="W354" s="5" t="s">
        <v>32</v>
      </c>
      <c r="X354" s="5" t="s">
        <v>32</v>
      </c>
      <c r="Y354" s="5" t="s">
        <v>32</v>
      </c>
      <c r="Z354" s="5" t="s">
        <v>32</v>
      </c>
      <c r="AA354" s="5" t="s">
        <v>32</v>
      </c>
    </row>
    <row r="355" spans="1:27" ht="15.75" hidden="1" customHeight="1" x14ac:dyDescent="0.2">
      <c r="A355" s="5">
        <v>54</v>
      </c>
      <c r="B355" s="5" t="s">
        <v>445</v>
      </c>
      <c r="C355" s="5" t="s">
        <v>392</v>
      </c>
      <c r="D355" s="5">
        <v>45</v>
      </c>
      <c r="E355" s="5" t="s">
        <v>388</v>
      </c>
      <c r="F355" s="5">
        <v>34</v>
      </c>
      <c r="G355" s="5">
        <v>1</v>
      </c>
      <c r="H355" s="5">
        <v>1</v>
      </c>
      <c r="I355" s="5">
        <v>1</v>
      </c>
      <c r="J355" s="5">
        <v>0</v>
      </c>
      <c r="K355" s="5">
        <v>0</v>
      </c>
      <c r="L355" s="5">
        <v>0</v>
      </c>
      <c r="M355" s="5" t="s">
        <v>446</v>
      </c>
      <c r="N355" s="5" t="s">
        <v>32</v>
      </c>
      <c r="O355" s="5" t="s">
        <v>32</v>
      </c>
      <c r="P355" s="5" t="s">
        <v>32</v>
      </c>
      <c r="Q355" s="5" t="s">
        <v>34</v>
      </c>
      <c r="R355" s="5" t="s">
        <v>32</v>
      </c>
      <c r="S355" s="5" t="s">
        <v>32</v>
      </c>
      <c r="T355" s="5" t="s">
        <v>32</v>
      </c>
      <c r="U355" s="5" t="s">
        <v>35</v>
      </c>
      <c r="V355" s="5" t="s">
        <v>32</v>
      </c>
      <c r="W355" s="5" t="s">
        <v>32</v>
      </c>
      <c r="X355" s="5" t="s">
        <v>32</v>
      </c>
      <c r="Y355" s="5" t="s">
        <v>32</v>
      </c>
      <c r="Z355" s="5" t="s">
        <v>32</v>
      </c>
      <c r="AA355" s="5" t="s">
        <v>32</v>
      </c>
    </row>
    <row r="356" spans="1:27" ht="15.75" hidden="1" customHeight="1" x14ac:dyDescent="0.2">
      <c r="A356" s="5">
        <v>55</v>
      </c>
      <c r="B356" s="5" t="s">
        <v>447</v>
      </c>
      <c r="C356" s="5" t="s">
        <v>392</v>
      </c>
      <c r="D356" s="5">
        <v>40</v>
      </c>
      <c r="E356" s="5" t="s">
        <v>388</v>
      </c>
      <c r="F356" s="5">
        <v>34</v>
      </c>
      <c r="G356" s="5">
        <v>1</v>
      </c>
      <c r="H356" s="5">
        <v>2</v>
      </c>
      <c r="I356" s="5">
        <v>2</v>
      </c>
      <c r="J356" s="5">
        <v>0</v>
      </c>
      <c r="K356" s="5">
        <v>0</v>
      </c>
      <c r="L356" s="5">
        <v>0</v>
      </c>
      <c r="M356" s="5" t="s">
        <v>390</v>
      </c>
      <c r="N356" s="5" t="s">
        <v>32</v>
      </c>
      <c r="O356" s="5" t="s">
        <v>32</v>
      </c>
      <c r="P356" s="5" t="s">
        <v>32</v>
      </c>
      <c r="Q356" s="5" t="s">
        <v>34</v>
      </c>
      <c r="R356" s="5" t="s">
        <v>32</v>
      </c>
      <c r="S356" s="5" t="s">
        <v>32</v>
      </c>
      <c r="T356" s="5" t="s">
        <v>32</v>
      </c>
      <c r="U356" s="5" t="s">
        <v>35</v>
      </c>
      <c r="V356" s="5" t="s">
        <v>32</v>
      </c>
      <c r="W356" s="5" t="s">
        <v>32</v>
      </c>
      <c r="X356" s="5" t="s">
        <v>32</v>
      </c>
      <c r="Y356" s="5" t="s">
        <v>32</v>
      </c>
      <c r="Z356" s="5" t="s">
        <v>32</v>
      </c>
      <c r="AA356" s="5" t="s">
        <v>32</v>
      </c>
    </row>
    <row r="357" spans="1:27" ht="15.75" hidden="1" customHeight="1" x14ac:dyDescent="0.2">
      <c r="A357" s="5">
        <v>56</v>
      </c>
      <c r="B357" s="5" t="s">
        <v>448</v>
      </c>
      <c r="C357" s="5" t="s">
        <v>392</v>
      </c>
      <c r="D357" s="5">
        <v>36</v>
      </c>
      <c r="E357" s="5" t="s">
        <v>388</v>
      </c>
      <c r="F357" s="5">
        <v>44</v>
      </c>
      <c r="G357" s="5">
        <v>1</v>
      </c>
      <c r="H357" s="5">
        <v>1</v>
      </c>
      <c r="I357" s="5">
        <v>1</v>
      </c>
      <c r="J357" s="5">
        <v>0</v>
      </c>
      <c r="K357" s="5">
        <v>0</v>
      </c>
      <c r="L357" s="5">
        <v>0</v>
      </c>
      <c r="M357" s="5" t="s">
        <v>81</v>
      </c>
      <c r="N357" s="5" t="s">
        <v>32</v>
      </c>
      <c r="O357" s="5" t="s">
        <v>32</v>
      </c>
      <c r="P357" s="5" t="s">
        <v>32</v>
      </c>
      <c r="Q357" s="5" t="s">
        <v>34</v>
      </c>
      <c r="R357" s="5" t="s">
        <v>32</v>
      </c>
      <c r="S357" s="5" t="s">
        <v>32</v>
      </c>
      <c r="T357" s="5" t="s">
        <v>32</v>
      </c>
      <c r="U357" s="5" t="s">
        <v>35</v>
      </c>
      <c r="V357" s="5" t="s">
        <v>32</v>
      </c>
      <c r="W357" s="5" t="s">
        <v>32</v>
      </c>
      <c r="X357" s="5" t="s">
        <v>32</v>
      </c>
      <c r="Y357" s="5" t="s">
        <v>32</v>
      </c>
      <c r="Z357" s="5" t="s">
        <v>32</v>
      </c>
      <c r="AA357" s="5" t="s">
        <v>32</v>
      </c>
    </row>
    <row r="358" spans="1:27" ht="15.75" hidden="1" customHeight="1" x14ac:dyDescent="0.2">
      <c r="A358" s="5">
        <v>57</v>
      </c>
      <c r="B358" s="5" t="s">
        <v>449</v>
      </c>
      <c r="C358" s="5" t="s">
        <v>163</v>
      </c>
      <c r="D358" s="5">
        <v>51</v>
      </c>
      <c r="E358" s="5" t="s">
        <v>388</v>
      </c>
      <c r="F358" s="5">
        <v>44</v>
      </c>
      <c r="G358" s="5">
        <v>1</v>
      </c>
      <c r="H358" s="5">
        <v>1</v>
      </c>
      <c r="I358" s="5">
        <v>1</v>
      </c>
      <c r="J358" s="5">
        <v>0</v>
      </c>
      <c r="K358" s="5">
        <v>0</v>
      </c>
      <c r="L358" s="5">
        <v>0</v>
      </c>
      <c r="M358" s="5" t="s">
        <v>81</v>
      </c>
      <c r="N358" s="5" t="s">
        <v>32</v>
      </c>
      <c r="O358" s="5" t="s">
        <v>32</v>
      </c>
      <c r="P358" s="5" t="s">
        <v>32</v>
      </c>
      <c r="Q358" s="5" t="s">
        <v>34</v>
      </c>
      <c r="R358" s="5" t="s">
        <v>32</v>
      </c>
      <c r="S358" s="5" t="s">
        <v>32</v>
      </c>
      <c r="T358" s="5" t="s">
        <v>32</v>
      </c>
      <c r="U358" s="5" t="s">
        <v>35</v>
      </c>
      <c r="V358" s="5" t="s">
        <v>32</v>
      </c>
      <c r="W358" s="5" t="s">
        <v>32</v>
      </c>
      <c r="X358" s="5" t="s">
        <v>32</v>
      </c>
      <c r="Y358" s="5" t="s">
        <v>32</v>
      </c>
      <c r="Z358" s="5" t="s">
        <v>32</v>
      </c>
      <c r="AA358" s="5" t="s">
        <v>32</v>
      </c>
    </row>
    <row r="359" spans="1:27" ht="15.75" hidden="1" customHeight="1" x14ac:dyDescent="0.2">
      <c r="A359" s="5">
        <v>58</v>
      </c>
      <c r="B359" s="5" t="s">
        <v>450</v>
      </c>
      <c r="C359" s="5" t="s">
        <v>163</v>
      </c>
      <c r="D359" s="5">
        <v>51</v>
      </c>
      <c r="E359" s="5" t="s">
        <v>388</v>
      </c>
      <c r="F359" s="5">
        <v>34</v>
      </c>
      <c r="G359" s="5">
        <v>1</v>
      </c>
      <c r="H359" s="5">
        <v>2</v>
      </c>
      <c r="I359" s="5">
        <v>2</v>
      </c>
      <c r="J359" s="5">
        <v>0</v>
      </c>
      <c r="K359" s="5">
        <v>0</v>
      </c>
      <c r="L359" s="5">
        <v>0</v>
      </c>
      <c r="M359" s="5" t="s">
        <v>390</v>
      </c>
      <c r="N359" s="5" t="s">
        <v>32</v>
      </c>
      <c r="O359" s="5" t="s">
        <v>32</v>
      </c>
      <c r="P359" s="5" t="s">
        <v>32</v>
      </c>
      <c r="Q359" s="5" t="s">
        <v>34</v>
      </c>
      <c r="R359" s="5" t="s">
        <v>32</v>
      </c>
      <c r="S359" s="5" t="s">
        <v>32</v>
      </c>
      <c r="T359" s="5" t="s">
        <v>32</v>
      </c>
      <c r="U359" s="5" t="s">
        <v>35</v>
      </c>
      <c r="V359" s="5" t="s">
        <v>32</v>
      </c>
      <c r="W359" s="5" t="s">
        <v>32</v>
      </c>
      <c r="X359" s="5" t="s">
        <v>32</v>
      </c>
      <c r="Y359" s="5" t="s">
        <v>32</v>
      </c>
      <c r="Z359" s="5" t="s">
        <v>32</v>
      </c>
      <c r="AA359" s="5" t="s">
        <v>32</v>
      </c>
    </row>
    <row r="360" spans="1:27" ht="15.75" hidden="1" customHeight="1" x14ac:dyDescent="0.2">
      <c r="A360" s="5">
        <v>59</v>
      </c>
      <c r="B360" s="5" t="s">
        <v>451</v>
      </c>
      <c r="C360" s="5" t="s">
        <v>163</v>
      </c>
      <c r="D360" s="5">
        <v>42</v>
      </c>
      <c r="E360" s="5" t="s">
        <v>388</v>
      </c>
      <c r="F360" s="5">
        <v>44</v>
      </c>
      <c r="G360" s="5">
        <v>1</v>
      </c>
      <c r="H360" s="5">
        <v>1</v>
      </c>
      <c r="I360" s="5">
        <v>1</v>
      </c>
      <c r="J360" s="5">
        <v>0</v>
      </c>
      <c r="K360" s="5">
        <v>0</v>
      </c>
      <c r="L360" s="5">
        <v>0</v>
      </c>
      <c r="M360" s="5" t="s">
        <v>81</v>
      </c>
      <c r="N360" s="5" t="s">
        <v>32</v>
      </c>
      <c r="O360" s="5" t="s">
        <v>32</v>
      </c>
      <c r="P360" s="5" t="s">
        <v>32</v>
      </c>
      <c r="Q360" s="5" t="s">
        <v>34</v>
      </c>
      <c r="R360" s="5" t="s">
        <v>32</v>
      </c>
      <c r="S360" s="5" t="s">
        <v>32</v>
      </c>
      <c r="T360" s="5" t="s">
        <v>32</v>
      </c>
      <c r="U360" s="5" t="s">
        <v>35</v>
      </c>
      <c r="V360" s="5" t="s">
        <v>32</v>
      </c>
      <c r="W360" s="5" t="s">
        <v>32</v>
      </c>
      <c r="X360" s="5" t="s">
        <v>32</v>
      </c>
      <c r="Y360" s="5" t="s">
        <v>32</v>
      </c>
      <c r="Z360" s="5" t="s">
        <v>32</v>
      </c>
      <c r="AA360" s="5" t="s">
        <v>32</v>
      </c>
    </row>
    <row r="361" spans="1:27" ht="15.75" hidden="1" customHeight="1" x14ac:dyDescent="0.2">
      <c r="A361" s="5">
        <v>60</v>
      </c>
      <c r="B361" s="5" t="s">
        <v>452</v>
      </c>
      <c r="C361" s="5" t="s">
        <v>163</v>
      </c>
      <c r="D361" s="5">
        <v>50</v>
      </c>
      <c r="E361" s="5" t="s">
        <v>388</v>
      </c>
      <c r="F361" s="5">
        <v>44</v>
      </c>
      <c r="G361" s="5">
        <v>1</v>
      </c>
      <c r="H361" s="5">
        <v>1</v>
      </c>
      <c r="I361" s="5">
        <v>1</v>
      </c>
      <c r="J361" s="5">
        <v>0</v>
      </c>
      <c r="K361" s="5">
        <v>0</v>
      </c>
      <c r="L361" s="5">
        <v>0</v>
      </c>
      <c r="M361" s="5" t="s">
        <v>81</v>
      </c>
      <c r="N361" s="5" t="s">
        <v>32</v>
      </c>
      <c r="O361" s="5" t="s">
        <v>32</v>
      </c>
      <c r="P361" s="5" t="s">
        <v>32</v>
      </c>
      <c r="Q361" s="5" t="s">
        <v>34</v>
      </c>
      <c r="R361" s="5" t="s">
        <v>32</v>
      </c>
      <c r="S361" s="5" t="s">
        <v>32</v>
      </c>
      <c r="T361" s="5" t="s">
        <v>32</v>
      </c>
      <c r="U361" s="5" t="s">
        <v>35</v>
      </c>
      <c r="V361" s="5" t="s">
        <v>32</v>
      </c>
      <c r="W361" s="5" t="s">
        <v>32</v>
      </c>
      <c r="X361" s="5" t="s">
        <v>32</v>
      </c>
      <c r="Y361" s="5" t="s">
        <v>32</v>
      </c>
      <c r="Z361" s="5" t="s">
        <v>32</v>
      </c>
      <c r="AA361" s="5" t="s">
        <v>32</v>
      </c>
    </row>
    <row r="362" spans="1:27" ht="15.75" hidden="1" customHeight="1" x14ac:dyDescent="0.2">
      <c r="A362" s="5">
        <v>61</v>
      </c>
      <c r="B362" s="5" t="s">
        <v>453</v>
      </c>
      <c r="C362" s="5" t="s">
        <v>392</v>
      </c>
      <c r="D362" s="5">
        <v>39</v>
      </c>
      <c r="E362" s="5" t="s">
        <v>388</v>
      </c>
      <c r="F362" s="5">
        <v>44</v>
      </c>
      <c r="G362" s="5">
        <v>1</v>
      </c>
      <c r="H362" s="5">
        <v>1</v>
      </c>
      <c r="I362" s="5">
        <v>1</v>
      </c>
      <c r="J362" s="5">
        <v>0</v>
      </c>
      <c r="K362" s="5">
        <v>0</v>
      </c>
      <c r="L362" s="5">
        <v>0</v>
      </c>
      <c r="M362" s="5" t="s">
        <v>81</v>
      </c>
      <c r="N362" s="5" t="s">
        <v>32</v>
      </c>
      <c r="O362" s="5" t="s">
        <v>32</v>
      </c>
      <c r="P362" s="5" t="s">
        <v>32</v>
      </c>
      <c r="Q362" s="5" t="s">
        <v>34</v>
      </c>
      <c r="R362" s="5" t="s">
        <v>32</v>
      </c>
      <c r="S362" s="5" t="s">
        <v>32</v>
      </c>
      <c r="T362" s="5" t="s">
        <v>32</v>
      </c>
      <c r="U362" s="5" t="s">
        <v>35</v>
      </c>
      <c r="V362" s="5" t="s">
        <v>32</v>
      </c>
      <c r="W362" s="5" t="s">
        <v>32</v>
      </c>
      <c r="X362" s="5" t="s">
        <v>32</v>
      </c>
      <c r="Y362" s="5" t="s">
        <v>32</v>
      </c>
      <c r="Z362" s="5" t="s">
        <v>32</v>
      </c>
      <c r="AA362" s="5" t="s">
        <v>32</v>
      </c>
    </row>
    <row r="363" spans="1:27" ht="15.75" hidden="1" customHeight="1" x14ac:dyDescent="0.2">
      <c r="A363" s="5">
        <v>62</v>
      </c>
      <c r="B363" s="5" t="s">
        <v>454</v>
      </c>
      <c r="C363" s="5" t="s">
        <v>163</v>
      </c>
      <c r="D363" s="5">
        <v>51</v>
      </c>
      <c r="E363" s="5" t="s">
        <v>388</v>
      </c>
      <c r="F363" s="5">
        <v>34</v>
      </c>
      <c r="G363" s="5">
        <v>2</v>
      </c>
      <c r="H363" s="5">
        <v>2</v>
      </c>
      <c r="I363" s="5">
        <v>2</v>
      </c>
      <c r="J363" s="5">
        <v>0</v>
      </c>
      <c r="K363" s="5">
        <v>0</v>
      </c>
      <c r="L363" s="5">
        <v>0</v>
      </c>
      <c r="M363" s="5" t="s">
        <v>81</v>
      </c>
      <c r="N363" s="5" t="s">
        <v>81</v>
      </c>
      <c r="O363" s="5" t="s">
        <v>32</v>
      </c>
      <c r="P363" s="5" t="s">
        <v>32</v>
      </c>
      <c r="Q363" s="5" t="s">
        <v>34</v>
      </c>
      <c r="R363" s="5" t="s">
        <v>34</v>
      </c>
      <c r="S363" s="5" t="s">
        <v>32</v>
      </c>
      <c r="T363" s="5" t="s">
        <v>32</v>
      </c>
      <c r="U363" s="5" t="s">
        <v>58</v>
      </c>
      <c r="V363" s="5" t="s">
        <v>275</v>
      </c>
      <c r="W363" s="5" t="s">
        <v>32</v>
      </c>
      <c r="X363" s="5" t="s">
        <v>32</v>
      </c>
      <c r="Y363" s="5" t="s">
        <v>32</v>
      </c>
      <c r="Z363" s="5" t="s">
        <v>32</v>
      </c>
      <c r="AA363" s="5" t="s">
        <v>32</v>
      </c>
    </row>
    <row r="364" spans="1:27" ht="15.75" hidden="1" customHeight="1" x14ac:dyDescent="0.2">
      <c r="A364" s="5">
        <v>63</v>
      </c>
      <c r="B364" s="5" t="s">
        <v>455</v>
      </c>
      <c r="C364" s="5" t="s">
        <v>392</v>
      </c>
      <c r="D364" s="5">
        <v>54</v>
      </c>
      <c r="E364" s="5" t="s">
        <v>388</v>
      </c>
      <c r="F364" s="5">
        <v>34</v>
      </c>
      <c r="G364" s="5">
        <v>1</v>
      </c>
      <c r="H364" s="5">
        <v>1</v>
      </c>
      <c r="I364" s="5">
        <v>1</v>
      </c>
      <c r="J364" s="5">
        <v>0</v>
      </c>
      <c r="K364" s="5">
        <v>0</v>
      </c>
      <c r="L364" s="5">
        <v>0</v>
      </c>
      <c r="M364" s="5" t="s">
        <v>81</v>
      </c>
      <c r="N364" s="5" t="s">
        <v>32</v>
      </c>
      <c r="O364" s="5" t="s">
        <v>32</v>
      </c>
      <c r="P364" s="5" t="s">
        <v>32</v>
      </c>
      <c r="Q364" s="5" t="s">
        <v>34</v>
      </c>
      <c r="R364" s="5" t="s">
        <v>32</v>
      </c>
      <c r="S364" s="5" t="s">
        <v>32</v>
      </c>
      <c r="T364" s="5" t="s">
        <v>32</v>
      </c>
      <c r="U364" s="5" t="s">
        <v>35</v>
      </c>
      <c r="V364" s="5" t="s">
        <v>32</v>
      </c>
      <c r="W364" s="5" t="s">
        <v>32</v>
      </c>
      <c r="X364" s="5" t="s">
        <v>32</v>
      </c>
      <c r="Y364" s="5" t="s">
        <v>32</v>
      </c>
      <c r="Z364" s="5" t="s">
        <v>32</v>
      </c>
      <c r="AA364" s="5" t="s">
        <v>32</v>
      </c>
    </row>
    <row r="365" spans="1:27" ht="15.75" hidden="1" customHeight="1" x14ac:dyDescent="0.2">
      <c r="A365" s="5">
        <v>64</v>
      </c>
      <c r="B365" s="5" t="s">
        <v>456</v>
      </c>
      <c r="C365" s="5" t="s">
        <v>392</v>
      </c>
      <c r="D365" s="5">
        <v>36</v>
      </c>
      <c r="E365" s="5" t="s">
        <v>388</v>
      </c>
      <c r="F365" s="5">
        <v>44</v>
      </c>
      <c r="G365" s="5">
        <v>1</v>
      </c>
      <c r="H365" s="5">
        <v>2</v>
      </c>
      <c r="I365" s="5">
        <v>2</v>
      </c>
      <c r="J365" s="5">
        <v>0</v>
      </c>
      <c r="K365" s="5">
        <v>0</v>
      </c>
      <c r="L365" s="5">
        <v>0</v>
      </c>
      <c r="M365" s="5" t="s">
        <v>390</v>
      </c>
      <c r="N365" s="5" t="s">
        <v>32</v>
      </c>
      <c r="O365" s="5" t="s">
        <v>32</v>
      </c>
      <c r="P365" s="5" t="s">
        <v>32</v>
      </c>
      <c r="Q365" s="5" t="s">
        <v>34</v>
      </c>
      <c r="R365" s="5" t="s">
        <v>32</v>
      </c>
      <c r="S365" s="5" t="s">
        <v>32</v>
      </c>
      <c r="T365" s="5" t="s">
        <v>32</v>
      </c>
      <c r="U365" s="5" t="s">
        <v>58</v>
      </c>
      <c r="V365" s="5" t="s">
        <v>276</v>
      </c>
      <c r="W365" s="5" t="s">
        <v>32</v>
      </c>
      <c r="X365" s="5" t="s">
        <v>32</v>
      </c>
      <c r="Y365" s="5" t="s">
        <v>32</v>
      </c>
      <c r="Z365" s="5" t="s">
        <v>32</v>
      </c>
      <c r="AA365" s="5" t="s">
        <v>32</v>
      </c>
    </row>
    <row r="366" spans="1:27" ht="15.75" hidden="1" customHeight="1" x14ac:dyDescent="0.2">
      <c r="A366" s="5">
        <v>65</v>
      </c>
      <c r="B366" s="5" t="s">
        <v>457</v>
      </c>
      <c r="C366" s="5" t="s">
        <v>163</v>
      </c>
      <c r="D366" s="5">
        <v>43</v>
      </c>
      <c r="E366" s="5" t="s">
        <v>388</v>
      </c>
      <c r="F366" s="5">
        <v>34</v>
      </c>
      <c r="G366" s="5">
        <v>1</v>
      </c>
      <c r="H366" s="5">
        <v>1</v>
      </c>
      <c r="I366" s="5">
        <v>1</v>
      </c>
      <c r="J366" s="5">
        <v>0</v>
      </c>
      <c r="K366" s="5">
        <v>0</v>
      </c>
      <c r="L366" s="5">
        <v>0</v>
      </c>
      <c r="M366" s="5" t="s">
        <v>81</v>
      </c>
      <c r="N366" s="5" t="s">
        <v>32</v>
      </c>
      <c r="O366" s="5" t="s">
        <v>32</v>
      </c>
      <c r="P366" s="5" t="s">
        <v>32</v>
      </c>
      <c r="Q366" s="5" t="s">
        <v>34</v>
      </c>
      <c r="R366" s="5" t="s">
        <v>32</v>
      </c>
      <c r="S366" s="5" t="s">
        <v>32</v>
      </c>
      <c r="T366" s="5" t="s">
        <v>32</v>
      </c>
      <c r="U366" s="5" t="s">
        <v>35</v>
      </c>
      <c r="V366" s="5" t="s">
        <v>32</v>
      </c>
      <c r="W366" s="5" t="s">
        <v>32</v>
      </c>
      <c r="X366" s="5" t="s">
        <v>32</v>
      </c>
      <c r="Y366" s="5" t="s">
        <v>32</v>
      </c>
      <c r="Z366" s="5" t="s">
        <v>32</v>
      </c>
      <c r="AA366" s="5" t="s">
        <v>32</v>
      </c>
    </row>
    <row r="367" spans="1:27" ht="15.75" hidden="1" customHeight="1" x14ac:dyDescent="0.2">
      <c r="A367" s="5">
        <v>66</v>
      </c>
      <c r="B367" s="5" t="s">
        <v>458</v>
      </c>
      <c r="C367" s="5" t="s">
        <v>163</v>
      </c>
      <c r="D367" s="5">
        <v>58</v>
      </c>
      <c r="E367" s="5" t="s">
        <v>388</v>
      </c>
      <c r="F367" s="5">
        <v>34</v>
      </c>
      <c r="G367" s="5">
        <v>1</v>
      </c>
      <c r="H367" s="5">
        <v>1</v>
      </c>
      <c r="I367" s="5">
        <v>1</v>
      </c>
      <c r="J367" s="5">
        <v>0</v>
      </c>
      <c r="K367" s="5">
        <v>0</v>
      </c>
      <c r="L367" s="5">
        <v>0</v>
      </c>
      <c r="M367" s="5" t="s">
        <v>31</v>
      </c>
      <c r="N367" s="5" t="s">
        <v>32</v>
      </c>
      <c r="O367" s="5" t="s">
        <v>32</v>
      </c>
      <c r="P367" s="5" t="s">
        <v>32</v>
      </c>
      <c r="Q367" s="5" t="s">
        <v>34</v>
      </c>
      <c r="R367" s="5" t="s">
        <v>32</v>
      </c>
      <c r="S367" s="5" t="s">
        <v>32</v>
      </c>
      <c r="T367" s="5" t="s">
        <v>32</v>
      </c>
      <c r="U367" s="5" t="s">
        <v>35</v>
      </c>
      <c r="V367" s="5" t="s">
        <v>32</v>
      </c>
      <c r="W367" s="5" t="s">
        <v>32</v>
      </c>
      <c r="X367" s="5" t="s">
        <v>32</v>
      </c>
      <c r="Y367" s="5" t="s">
        <v>32</v>
      </c>
      <c r="Z367" s="5" t="s">
        <v>32</v>
      </c>
      <c r="AA367" s="5" t="s">
        <v>32</v>
      </c>
    </row>
    <row r="368" spans="1:27" ht="15.75" hidden="1" customHeight="1" x14ac:dyDescent="0.2">
      <c r="A368" s="5">
        <v>67</v>
      </c>
      <c r="B368" s="5" t="s">
        <v>459</v>
      </c>
      <c r="C368" s="5" t="s">
        <v>392</v>
      </c>
      <c r="D368" s="5">
        <v>60</v>
      </c>
      <c r="E368" s="5" t="s">
        <v>388</v>
      </c>
      <c r="F368" s="5">
        <v>44</v>
      </c>
      <c r="G368" s="5">
        <v>1</v>
      </c>
      <c r="H368" s="5">
        <v>1</v>
      </c>
      <c r="I368" s="5">
        <v>1</v>
      </c>
      <c r="J368" s="5">
        <v>0</v>
      </c>
      <c r="K368" s="5">
        <v>0</v>
      </c>
      <c r="L368" s="5">
        <v>0</v>
      </c>
      <c r="M368" s="5" t="s">
        <v>31</v>
      </c>
      <c r="N368" s="5" t="s">
        <v>32</v>
      </c>
      <c r="O368" s="5" t="s">
        <v>32</v>
      </c>
      <c r="P368" s="5" t="s">
        <v>32</v>
      </c>
      <c r="Q368" s="5" t="s">
        <v>34</v>
      </c>
      <c r="R368" s="5" t="s">
        <v>32</v>
      </c>
      <c r="S368" s="5" t="s">
        <v>32</v>
      </c>
      <c r="T368" s="5" t="s">
        <v>32</v>
      </c>
      <c r="U368" s="5" t="s">
        <v>35</v>
      </c>
      <c r="V368" s="5" t="s">
        <v>32</v>
      </c>
      <c r="W368" s="5" t="s">
        <v>32</v>
      </c>
      <c r="X368" s="5" t="s">
        <v>32</v>
      </c>
      <c r="Y368" s="5" t="s">
        <v>32</v>
      </c>
      <c r="Z368" s="5" t="s">
        <v>32</v>
      </c>
      <c r="AA368" s="5" t="s">
        <v>32</v>
      </c>
    </row>
    <row r="369" spans="1:27" ht="15.75" hidden="1" customHeight="1" x14ac:dyDescent="0.2">
      <c r="A369" s="5">
        <v>68</v>
      </c>
      <c r="B369" s="5" t="s">
        <v>460</v>
      </c>
      <c r="C369" s="5" t="s">
        <v>163</v>
      </c>
      <c r="D369" s="5">
        <v>53</v>
      </c>
      <c r="E369" s="5" t="s">
        <v>388</v>
      </c>
      <c r="F369" s="5">
        <v>34</v>
      </c>
      <c r="G369" s="5">
        <v>1</v>
      </c>
      <c r="H369" s="5">
        <v>1</v>
      </c>
      <c r="I369" s="5">
        <v>1</v>
      </c>
      <c r="J369" s="5">
        <v>0</v>
      </c>
      <c r="K369" s="5">
        <v>0</v>
      </c>
      <c r="L369" s="5">
        <v>0</v>
      </c>
      <c r="M369" s="5" t="s">
        <v>31</v>
      </c>
      <c r="N369" s="5" t="s">
        <v>32</v>
      </c>
      <c r="O369" s="5" t="s">
        <v>32</v>
      </c>
      <c r="P369" s="5" t="s">
        <v>32</v>
      </c>
      <c r="Q369" s="5" t="s">
        <v>34</v>
      </c>
      <c r="R369" s="5" t="s">
        <v>32</v>
      </c>
      <c r="S369" s="5" t="s">
        <v>32</v>
      </c>
      <c r="T369" s="5" t="s">
        <v>32</v>
      </c>
      <c r="U369" s="5" t="s">
        <v>35</v>
      </c>
      <c r="V369" s="5" t="s">
        <v>32</v>
      </c>
      <c r="W369" s="5" t="s">
        <v>32</v>
      </c>
      <c r="X369" s="5" t="s">
        <v>32</v>
      </c>
      <c r="Y369" s="5" t="s">
        <v>32</v>
      </c>
      <c r="Z369" s="5" t="s">
        <v>32</v>
      </c>
      <c r="AA369" s="5" t="s">
        <v>32</v>
      </c>
    </row>
    <row r="370" spans="1:27" ht="15.75" hidden="1" customHeight="1" x14ac:dyDescent="0.2">
      <c r="A370" s="5">
        <v>69</v>
      </c>
      <c r="B370" s="5" t="s">
        <v>461</v>
      </c>
      <c r="C370" s="5" t="s">
        <v>392</v>
      </c>
      <c r="D370" s="5">
        <v>72</v>
      </c>
      <c r="E370" s="5" t="s">
        <v>388</v>
      </c>
      <c r="F370" s="5">
        <v>44</v>
      </c>
      <c r="G370" s="5">
        <v>1</v>
      </c>
      <c r="H370" s="5">
        <v>1</v>
      </c>
      <c r="I370" s="5">
        <v>1</v>
      </c>
      <c r="J370" s="5">
        <v>0</v>
      </c>
      <c r="K370" s="5">
        <v>0</v>
      </c>
      <c r="L370" s="5">
        <v>0</v>
      </c>
      <c r="M370" s="5" t="s">
        <v>31</v>
      </c>
      <c r="N370" s="5" t="s">
        <v>32</v>
      </c>
      <c r="O370" s="5" t="s">
        <v>32</v>
      </c>
      <c r="P370" s="5" t="s">
        <v>32</v>
      </c>
      <c r="Q370" s="5" t="s">
        <v>34</v>
      </c>
      <c r="R370" s="5" t="s">
        <v>32</v>
      </c>
      <c r="S370" s="5" t="s">
        <v>32</v>
      </c>
      <c r="T370" s="5" t="s">
        <v>32</v>
      </c>
      <c r="U370" s="5" t="s">
        <v>35</v>
      </c>
      <c r="V370" s="5" t="s">
        <v>32</v>
      </c>
      <c r="W370" s="5" t="s">
        <v>32</v>
      </c>
      <c r="X370" s="5" t="s">
        <v>32</v>
      </c>
      <c r="Y370" s="5" t="s">
        <v>32</v>
      </c>
      <c r="Z370" s="5" t="s">
        <v>32</v>
      </c>
      <c r="AA370" s="5" t="s">
        <v>32</v>
      </c>
    </row>
    <row r="371" spans="1:27" ht="15.75" hidden="1" customHeight="1" x14ac:dyDescent="0.2">
      <c r="A371" s="5">
        <v>70</v>
      </c>
      <c r="B371" s="5" t="s">
        <v>462</v>
      </c>
      <c r="C371" s="5" t="s">
        <v>392</v>
      </c>
      <c r="D371" s="5">
        <v>54</v>
      </c>
      <c r="E371" s="5" t="s">
        <v>388</v>
      </c>
      <c r="F371" s="5">
        <v>34</v>
      </c>
      <c r="G371" s="5">
        <v>1</v>
      </c>
      <c r="H371" s="5">
        <v>1</v>
      </c>
      <c r="I371" s="5">
        <v>1</v>
      </c>
      <c r="J371" s="5">
        <v>0</v>
      </c>
      <c r="K371" s="5">
        <v>0</v>
      </c>
      <c r="L371" s="5">
        <v>0</v>
      </c>
      <c r="M371" s="5" t="s">
        <v>31</v>
      </c>
      <c r="N371" s="5" t="s">
        <v>32</v>
      </c>
      <c r="O371" s="5" t="s">
        <v>32</v>
      </c>
      <c r="P371" s="5" t="s">
        <v>32</v>
      </c>
      <c r="Q371" s="5" t="s">
        <v>34</v>
      </c>
      <c r="R371" s="5" t="s">
        <v>32</v>
      </c>
      <c r="S371" s="5" t="s">
        <v>32</v>
      </c>
      <c r="T371" s="5" t="s">
        <v>32</v>
      </c>
      <c r="U371" s="5" t="s">
        <v>35</v>
      </c>
      <c r="V371" s="5" t="s">
        <v>32</v>
      </c>
      <c r="W371" s="5" t="s">
        <v>32</v>
      </c>
      <c r="X371" s="5" t="s">
        <v>32</v>
      </c>
      <c r="Y371" s="5" t="s">
        <v>32</v>
      </c>
      <c r="Z371" s="5" t="s">
        <v>32</v>
      </c>
      <c r="AA371" s="5" t="s">
        <v>32</v>
      </c>
    </row>
    <row r="372" spans="1:27" ht="15.75" hidden="1" customHeight="1" x14ac:dyDescent="0.2">
      <c r="A372" s="5">
        <v>71</v>
      </c>
      <c r="B372" s="5" t="s">
        <v>463</v>
      </c>
      <c r="C372" s="5" t="s">
        <v>163</v>
      </c>
      <c r="D372" s="5">
        <v>32</v>
      </c>
      <c r="E372" s="5" t="s">
        <v>388</v>
      </c>
      <c r="F372" s="5">
        <v>34</v>
      </c>
      <c r="G372" s="5">
        <v>1</v>
      </c>
      <c r="H372" s="5">
        <v>2</v>
      </c>
      <c r="I372" s="5">
        <v>2</v>
      </c>
      <c r="J372" s="5">
        <v>0</v>
      </c>
      <c r="K372" s="5">
        <v>0</v>
      </c>
      <c r="L372" s="5">
        <v>0</v>
      </c>
      <c r="M372" s="5" t="s">
        <v>390</v>
      </c>
      <c r="N372" s="5" t="s">
        <v>32</v>
      </c>
      <c r="O372" s="5" t="s">
        <v>32</v>
      </c>
      <c r="P372" s="5" t="s">
        <v>32</v>
      </c>
      <c r="Q372" s="5" t="s">
        <v>34</v>
      </c>
      <c r="R372" s="5" t="s">
        <v>32</v>
      </c>
      <c r="S372" s="5" t="s">
        <v>32</v>
      </c>
      <c r="T372" s="5" t="s">
        <v>32</v>
      </c>
      <c r="U372" s="5" t="s">
        <v>35</v>
      </c>
      <c r="V372" s="5" t="s">
        <v>32</v>
      </c>
      <c r="W372" s="5" t="s">
        <v>32</v>
      </c>
      <c r="X372" s="5" t="s">
        <v>32</v>
      </c>
      <c r="Y372" s="5" t="s">
        <v>32</v>
      </c>
      <c r="Z372" s="5" t="s">
        <v>32</v>
      </c>
      <c r="AA372" s="5" t="s">
        <v>32</v>
      </c>
    </row>
    <row r="373" spans="1:27" ht="15.75" hidden="1" customHeight="1" x14ac:dyDescent="0.2">
      <c r="A373" s="5">
        <v>72</v>
      </c>
      <c r="B373" s="5" t="s">
        <v>464</v>
      </c>
      <c r="C373" s="5" t="s">
        <v>163</v>
      </c>
      <c r="D373" s="5">
        <v>17</v>
      </c>
      <c r="E373" s="5" t="s">
        <v>388</v>
      </c>
      <c r="F373" s="5">
        <v>44</v>
      </c>
      <c r="G373" s="5">
        <v>1</v>
      </c>
      <c r="H373" s="5">
        <v>1</v>
      </c>
      <c r="I373" s="5">
        <v>1</v>
      </c>
      <c r="J373" s="5">
        <v>0</v>
      </c>
      <c r="K373" s="5">
        <v>0</v>
      </c>
      <c r="L373" s="5">
        <v>0</v>
      </c>
      <c r="M373" s="5" t="s">
        <v>31</v>
      </c>
      <c r="N373" s="5" t="s">
        <v>32</v>
      </c>
      <c r="O373" s="5" t="s">
        <v>32</v>
      </c>
      <c r="P373" s="5" t="s">
        <v>32</v>
      </c>
      <c r="Q373" s="5" t="s">
        <v>34</v>
      </c>
      <c r="R373" s="5" t="s">
        <v>32</v>
      </c>
      <c r="S373" s="5" t="s">
        <v>32</v>
      </c>
      <c r="T373" s="5" t="s">
        <v>32</v>
      </c>
      <c r="U373" s="5" t="s">
        <v>35</v>
      </c>
      <c r="V373" s="5" t="s">
        <v>32</v>
      </c>
      <c r="W373" s="5" t="s">
        <v>32</v>
      </c>
      <c r="X373" s="5" t="s">
        <v>32</v>
      </c>
      <c r="Y373" s="5" t="s">
        <v>32</v>
      </c>
      <c r="Z373" s="5" t="s">
        <v>32</v>
      </c>
      <c r="AA373" s="5" t="s">
        <v>32</v>
      </c>
    </row>
    <row r="374" spans="1:27" ht="15.75" hidden="1" customHeight="1" x14ac:dyDescent="0.2">
      <c r="A374" s="5">
        <v>73</v>
      </c>
      <c r="B374" s="5" t="s">
        <v>465</v>
      </c>
      <c r="C374" s="5" t="s">
        <v>392</v>
      </c>
      <c r="D374" s="5">
        <v>36</v>
      </c>
      <c r="E374" s="5" t="s">
        <v>388</v>
      </c>
      <c r="F374" s="5">
        <v>44</v>
      </c>
      <c r="G374" s="5">
        <v>1</v>
      </c>
      <c r="H374" s="5">
        <v>1</v>
      </c>
      <c r="I374" s="5">
        <v>1</v>
      </c>
      <c r="J374" s="5">
        <v>0</v>
      </c>
      <c r="K374" s="5">
        <v>0</v>
      </c>
      <c r="L374" s="5">
        <v>0</v>
      </c>
      <c r="M374" s="5" t="s">
        <v>31</v>
      </c>
      <c r="N374" s="5" t="s">
        <v>32</v>
      </c>
      <c r="O374" s="5" t="s">
        <v>32</v>
      </c>
      <c r="P374" s="5" t="s">
        <v>32</v>
      </c>
      <c r="Q374" s="5" t="s">
        <v>34</v>
      </c>
      <c r="R374" s="5" t="s">
        <v>32</v>
      </c>
      <c r="S374" s="5" t="s">
        <v>32</v>
      </c>
      <c r="T374" s="5" t="s">
        <v>32</v>
      </c>
      <c r="U374" s="5" t="s">
        <v>35</v>
      </c>
      <c r="V374" s="5" t="s">
        <v>32</v>
      </c>
      <c r="W374" s="5" t="s">
        <v>32</v>
      </c>
      <c r="X374" s="5" t="s">
        <v>32</v>
      </c>
      <c r="Y374" s="5" t="s">
        <v>32</v>
      </c>
      <c r="Z374" s="5" t="s">
        <v>32</v>
      </c>
      <c r="AA374" s="5" t="s">
        <v>32</v>
      </c>
    </row>
    <row r="375" spans="1:27" ht="15.75" hidden="1" customHeight="1" x14ac:dyDescent="0.2">
      <c r="A375" s="5">
        <v>74</v>
      </c>
      <c r="B375" s="5" t="s">
        <v>466</v>
      </c>
      <c r="C375" s="5" t="s">
        <v>392</v>
      </c>
      <c r="D375" s="5">
        <v>62</v>
      </c>
      <c r="E375" s="5" t="s">
        <v>388</v>
      </c>
      <c r="F375" s="5">
        <v>34</v>
      </c>
      <c r="G375" s="5">
        <v>1</v>
      </c>
      <c r="H375" s="5">
        <v>2</v>
      </c>
      <c r="I375" s="5">
        <v>2</v>
      </c>
      <c r="J375" s="5">
        <v>0</v>
      </c>
      <c r="K375" s="5">
        <v>0</v>
      </c>
      <c r="L375" s="5">
        <v>0</v>
      </c>
      <c r="M375" s="5" t="s">
        <v>428</v>
      </c>
      <c r="N375" s="5" t="s">
        <v>32</v>
      </c>
      <c r="O375" s="5" t="s">
        <v>32</v>
      </c>
      <c r="P375" s="5" t="s">
        <v>32</v>
      </c>
      <c r="Q375" s="5" t="s">
        <v>34</v>
      </c>
      <c r="R375" s="5" t="s">
        <v>32</v>
      </c>
      <c r="S375" s="5" t="s">
        <v>32</v>
      </c>
      <c r="T375" s="5" t="s">
        <v>32</v>
      </c>
      <c r="U375" s="5" t="s">
        <v>35</v>
      </c>
      <c r="V375" s="5" t="s">
        <v>32</v>
      </c>
      <c r="W375" s="5" t="s">
        <v>32</v>
      </c>
      <c r="X375" s="5" t="s">
        <v>32</v>
      </c>
      <c r="Y375" s="5" t="s">
        <v>32</v>
      </c>
      <c r="Z375" s="5" t="s">
        <v>32</v>
      </c>
      <c r="AA375" s="5" t="s">
        <v>32</v>
      </c>
    </row>
    <row r="376" spans="1:27" ht="15.75" hidden="1" customHeight="1" x14ac:dyDescent="0.2">
      <c r="A376" s="5">
        <v>75</v>
      </c>
      <c r="B376" s="5" t="s">
        <v>467</v>
      </c>
      <c r="C376" s="5" t="s">
        <v>163</v>
      </c>
      <c r="D376" s="5">
        <v>50</v>
      </c>
      <c r="E376" s="5" t="s">
        <v>388</v>
      </c>
      <c r="F376" s="5">
        <v>44</v>
      </c>
      <c r="G376" s="5">
        <v>1</v>
      </c>
      <c r="H376" s="5">
        <v>1</v>
      </c>
      <c r="I376" s="5">
        <v>1</v>
      </c>
      <c r="J376" s="5">
        <v>0</v>
      </c>
      <c r="K376" s="5">
        <v>0</v>
      </c>
      <c r="L376" s="5">
        <v>0</v>
      </c>
      <c r="M376" s="5" t="s">
        <v>81</v>
      </c>
      <c r="N376" s="5" t="s">
        <v>32</v>
      </c>
      <c r="O376" s="5" t="s">
        <v>32</v>
      </c>
      <c r="P376" s="5" t="s">
        <v>32</v>
      </c>
      <c r="Q376" s="5" t="s">
        <v>34</v>
      </c>
      <c r="R376" s="5" t="s">
        <v>32</v>
      </c>
      <c r="S376" s="5" t="s">
        <v>32</v>
      </c>
      <c r="T376" s="5" t="s">
        <v>32</v>
      </c>
      <c r="U376" s="5" t="s">
        <v>35</v>
      </c>
      <c r="V376" s="5" t="s">
        <v>32</v>
      </c>
      <c r="W376" s="5" t="s">
        <v>32</v>
      </c>
      <c r="X376" s="5" t="s">
        <v>32</v>
      </c>
      <c r="Y376" s="5" t="s">
        <v>32</v>
      </c>
      <c r="Z376" s="5" t="s">
        <v>32</v>
      </c>
      <c r="AA376" s="5" t="s">
        <v>32</v>
      </c>
    </row>
    <row r="377" spans="1:27" ht="15.75" hidden="1" customHeight="1" x14ac:dyDescent="0.2">
      <c r="A377" s="5">
        <v>76</v>
      </c>
      <c r="B377" s="5" t="s">
        <v>468</v>
      </c>
      <c r="C377" s="5" t="s">
        <v>163</v>
      </c>
      <c r="D377" s="5">
        <v>59</v>
      </c>
      <c r="E377" s="5" t="s">
        <v>388</v>
      </c>
      <c r="F377" s="5">
        <v>34</v>
      </c>
      <c r="G377" s="5">
        <v>1</v>
      </c>
      <c r="H377" s="5">
        <v>1</v>
      </c>
      <c r="I377" s="5">
        <v>1</v>
      </c>
      <c r="J377" s="5">
        <v>0</v>
      </c>
      <c r="K377" s="5">
        <v>0</v>
      </c>
      <c r="L377" s="5">
        <v>0</v>
      </c>
      <c r="M377" s="5" t="s">
        <v>81</v>
      </c>
      <c r="N377" s="5" t="s">
        <v>32</v>
      </c>
      <c r="O377" s="5" t="s">
        <v>32</v>
      </c>
      <c r="P377" s="5" t="s">
        <v>32</v>
      </c>
      <c r="Q377" s="5" t="s">
        <v>34</v>
      </c>
      <c r="R377" s="5" t="s">
        <v>32</v>
      </c>
      <c r="S377" s="5" t="s">
        <v>32</v>
      </c>
      <c r="T377" s="5" t="s">
        <v>32</v>
      </c>
      <c r="U377" s="5" t="s">
        <v>35</v>
      </c>
      <c r="V377" s="5" t="s">
        <v>32</v>
      </c>
      <c r="W377" s="5" t="s">
        <v>32</v>
      </c>
      <c r="X377" s="5" t="s">
        <v>32</v>
      </c>
      <c r="Y377" s="5" t="s">
        <v>32</v>
      </c>
      <c r="Z377" s="5" t="s">
        <v>32</v>
      </c>
      <c r="AA377" s="5" t="s">
        <v>32</v>
      </c>
    </row>
    <row r="378" spans="1:27" ht="15.75" hidden="1" customHeight="1" x14ac:dyDescent="0.2">
      <c r="A378" s="5">
        <v>77</v>
      </c>
      <c r="B378" s="5" t="s">
        <v>469</v>
      </c>
      <c r="C378" s="5" t="s">
        <v>392</v>
      </c>
      <c r="D378" s="5">
        <v>55</v>
      </c>
      <c r="E378" s="5" t="s">
        <v>388</v>
      </c>
      <c r="F378" s="5">
        <v>34</v>
      </c>
      <c r="G378" s="5">
        <v>1</v>
      </c>
      <c r="H378" s="5">
        <v>1</v>
      </c>
      <c r="I378" s="5">
        <v>1</v>
      </c>
      <c r="J378" s="5">
        <v>0</v>
      </c>
      <c r="K378" s="5">
        <v>0</v>
      </c>
      <c r="L378" s="5">
        <v>0</v>
      </c>
      <c r="M378" s="5" t="s">
        <v>81</v>
      </c>
      <c r="N378" s="5" t="s">
        <v>32</v>
      </c>
      <c r="O378" s="5" t="s">
        <v>32</v>
      </c>
      <c r="P378" s="5" t="s">
        <v>32</v>
      </c>
      <c r="Q378" s="5" t="s">
        <v>34</v>
      </c>
      <c r="R378" s="5" t="s">
        <v>32</v>
      </c>
      <c r="S378" s="5" t="s">
        <v>32</v>
      </c>
      <c r="T378" s="5" t="s">
        <v>32</v>
      </c>
      <c r="U378" s="5" t="s">
        <v>35</v>
      </c>
      <c r="V378" s="5" t="s">
        <v>32</v>
      </c>
      <c r="W378" s="5" t="s">
        <v>32</v>
      </c>
      <c r="X378" s="5" t="s">
        <v>32</v>
      </c>
      <c r="Y378" s="5" t="s">
        <v>32</v>
      </c>
      <c r="Z378" s="5" t="s">
        <v>32</v>
      </c>
      <c r="AA378" s="5" t="s">
        <v>32</v>
      </c>
    </row>
    <row r="379" spans="1:27" ht="15.75" hidden="1" customHeight="1" x14ac:dyDescent="0.2">
      <c r="A379" s="5">
        <v>78</v>
      </c>
      <c r="B379" s="5" t="s">
        <v>470</v>
      </c>
      <c r="C379" s="5" t="s">
        <v>163</v>
      </c>
      <c r="D379" s="5">
        <v>30</v>
      </c>
      <c r="E379" s="5" t="s">
        <v>388</v>
      </c>
      <c r="F379" s="5">
        <v>34</v>
      </c>
      <c r="G379" s="5">
        <v>2</v>
      </c>
      <c r="H379" s="5">
        <v>2</v>
      </c>
      <c r="I379" s="5">
        <v>2</v>
      </c>
      <c r="J379" s="5">
        <v>0</v>
      </c>
      <c r="K379" s="5">
        <v>0</v>
      </c>
      <c r="L379" s="5">
        <v>0</v>
      </c>
      <c r="M379" s="5" t="s">
        <v>81</v>
      </c>
      <c r="N379" s="5" t="s">
        <v>81</v>
      </c>
      <c r="O379" s="5" t="s">
        <v>32</v>
      </c>
      <c r="P379" s="5" t="s">
        <v>32</v>
      </c>
      <c r="Q379" s="5" t="s">
        <v>34</v>
      </c>
      <c r="R379" s="5" t="s">
        <v>34</v>
      </c>
      <c r="S379" s="5" t="s">
        <v>32</v>
      </c>
      <c r="T379" s="5" t="s">
        <v>32</v>
      </c>
      <c r="U379" s="5" t="s">
        <v>35</v>
      </c>
      <c r="V379" s="5" t="s">
        <v>32</v>
      </c>
      <c r="W379" s="5" t="s">
        <v>32</v>
      </c>
      <c r="X379" s="5" t="s">
        <v>32</v>
      </c>
      <c r="Y379" s="5" t="s">
        <v>32</v>
      </c>
      <c r="Z379" s="5" t="s">
        <v>32</v>
      </c>
      <c r="AA379" s="5" t="s">
        <v>32</v>
      </c>
    </row>
    <row r="380" spans="1:27" ht="15.75" hidden="1" customHeight="1" x14ac:dyDescent="0.2">
      <c r="A380" s="5">
        <v>79</v>
      </c>
      <c r="B380" s="5" t="s">
        <v>471</v>
      </c>
      <c r="C380" s="5" t="s">
        <v>392</v>
      </c>
      <c r="D380" s="5">
        <v>33</v>
      </c>
      <c r="E380" s="5" t="s">
        <v>388</v>
      </c>
      <c r="F380" s="5">
        <v>34</v>
      </c>
      <c r="G380" s="5">
        <v>1</v>
      </c>
      <c r="H380" s="5">
        <v>1</v>
      </c>
      <c r="I380" s="5">
        <v>1</v>
      </c>
      <c r="J380" s="5">
        <v>0</v>
      </c>
      <c r="K380" s="5">
        <v>0</v>
      </c>
      <c r="L380" s="5">
        <v>0</v>
      </c>
      <c r="M380" s="5" t="s">
        <v>81</v>
      </c>
      <c r="N380" s="5" t="s">
        <v>32</v>
      </c>
      <c r="O380" s="5" t="s">
        <v>32</v>
      </c>
      <c r="P380" s="5" t="s">
        <v>32</v>
      </c>
      <c r="Q380" s="5" t="s">
        <v>34</v>
      </c>
      <c r="R380" s="5" t="s">
        <v>32</v>
      </c>
      <c r="S380" s="5" t="s">
        <v>32</v>
      </c>
      <c r="T380" s="5" t="s">
        <v>32</v>
      </c>
      <c r="U380" s="5" t="s">
        <v>35</v>
      </c>
      <c r="V380" s="5" t="s">
        <v>32</v>
      </c>
      <c r="W380" s="5" t="s">
        <v>32</v>
      </c>
      <c r="X380" s="5" t="s">
        <v>32</v>
      </c>
      <c r="Y380" s="5" t="s">
        <v>32</v>
      </c>
      <c r="Z380" s="5" t="s">
        <v>32</v>
      </c>
      <c r="AA380" s="5" t="s">
        <v>32</v>
      </c>
    </row>
    <row r="381" spans="1:27" ht="15.75" hidden="1" customHeight="1" x14ac:dyDescent="0.2">
      <c r="A381" s="5">
        <v>80</v>
      </c>
      <c r="B381" s="5" t="s">
        <v>472</v>
      </c>
      <c r="C381" s="5" t="s">
        <v>163</v>
      </c>
      <c r="D381" s="5">
        <v>56</v>
      </c>
      <c r="E381" s="5" t="s">
        <v>388</v>
      </c>
      <c r="F381" s="5">
        <v>34</v>
      </c>
      <c r="G381" s="5">
        <v>1</v>
      </c>
      <c r="H381" s="5">
        <v>1</v>
      </c>
      <c r="I381" s="5">
        <v>1</v>
      </c>
      <c r="J381" s="5">
        <v>0</v>
      </c>
      <c r="K381" s="5">
        <v>0</v>
      </c>
      <c r="L381" s="5">
        <v>0</v>
      </c>
      <c r="M381" s="5" t="s">
        <v>81</v>
      </c>
      <c r="N381" s="5" t="s">
        <v>32</v>
      </c>
      <c r="O381" s="5" t="s">
        <v>32</v>
      </c>
      <c r="P381" s="5" t="s">
        <v>32</v>
      </c>
      <c r="Q381" s="5" t="s">
        <v>34</v>
      </c>
      <c r="R381" s="5" t="s">
        <v>32</v>
      </c>
      <c r="S381" s="5" t="s">
        <v>32</v>
      </c>
      <c r="T381" s="5" t="s">
        <v>32</v>
      </c>
      <c r="U381" s="5" t="s">
        <v>35</v>
      </c>
      <c r="V381" s="5" t="s">
        <v>32</v>
      </c>
      <c r="W381" s="5" t="s">
        <v>32</v>
      </c>
      <c r="X381" s="5" t="s">
        <v>32</v>
      </c>
      <c r="Y381" s="5" t="s">
        <v>32</v>
      </c>
      <c r="Z381" s="5" t="s">
        <v>32</v>
      </c>
      <c r="AA381" s="5" t="s">
        <v>32</v>
      </c>
    </row>
    <row r="382" spans="1:27" ht="15.75" hidden="1" customHeight="1" x14ac:dyDescent="0.2">
      <c r="A382" s="5">
        <v>81</v>
      </c>
      <c r="B382" s="5" t="s">
        <v>473</v>
      </c>
      <c r="C382" s="5" t="s">
        <v>392</v>
      </c>
      <c r="D382" s="5">
        <v>62</v>
      </c>
      <c r="E382" s="5" t="s">
        <v>388</v>
      </c>
      <c r="F382" s="5">
        <v>44</v>
      </c>
      <c r="G382" s="5">
        <v>1</v>
      </c>
      <c r="H382" s="5">
        <v>1</v>
      </c>
      <c r="I382" s="5">
        <v>1</v>
      </c>
      <c r="J382" s="5">
        <v>0</v>
      </c>
      <c r="K382" s="5">
        <v>0</v>
      </c>
      <c r="L382" s="5">
        <v>0</v>
      </c>
      <c r="M382" s="5" t="s">
        <v>81</v>
      </c>
      <c r="N382" s="5" t="s">
        <v>32</v>
      </c>
      <c r="O382" s="5" t="s">
        <v>32</v>
      </c>
      <c r="P382" s="5" t="s">
        <v>32</v>
      </c>
      <c r="Q382" s="5" t="s">
        <v>34</v>
      </c>
      <c r="R382" s="5" t="s">
        <v>32</v>
      </c>
      <c r="S382" s="5" t="s">
        <v>32</v>
      </c>
      <c r="T382" s="5" t="s">
        <v>32</v>
      </c>
      <c r="U382" s="5" t="s">
        <v>35</v>
      </c>
      <c r="V382" s="5" t="s">
        <v>32</v>
      </c>
      <c r="W382" s="5" t="s">
        <v>32</v>
      </c>
      <c r="X382" s="5" t="s">
        <v>32</v>
      </c>
      <c r="Y382" s="5" t="s">
        <v>32</v>
      </c>
      <c r="Z382" s="5" t="s">
        <v>32</v>
      </c>
      <c r="AA382" s="5" t="s">
        <v>32</v>
      </c>
    </row>
    <row r="383" spans="1:27" ht="15.75" hidden="1" customHeight="1" x14ac:dyDescent="0.2">
      <c r="A383" s="5">
        <v>82</v>
      </c>
      <c r="B383" s="5" t="s">
        <v>474</v>
      </c>
      <c r="C383" s="5" t="s">
        <v>163</v>
      </c>
      <c r="D383" s="5">
        <v>54</v>
      </c>
      <c r="E383" s="5" t="s">
        <v>388</v>
      </c>
      <c r="F383" s="5">
        <v>34</v>
      </c>
      <c r="G383" s="5">
        <v>1</v>
      </c>
      <c r="H383" s="5">
        <v>2</v>
      </c>
      <c r="I383" s="5">
        <v>2</v>
      </c>
      <c r="J383" s="5">
        <v>0</v>
      </c>
      <c r="K383" s="5">
        <v>0</v>
      </c>
      <c r="L383" s="5">
        <v>0</v>
      </c>
      <c r="M383" s="5" t="s">
        <v>390</v>
      </c>
      <c r="N383" s="5" t="s">
        <v>32</v>
      </c>
      <c r="O383" s="5" t="s">
        <v>32</v>
      </c>
      <c r="P383" s="5" t="s">
        <v>32</v>
      </c>
      <c r="Q383" s="5" t="s">
        <v>34</v>
      </c>
      <c r="R383" s="5" t="s">
        <v>34</v>
      </c>
      <c r="S383" s="5" t="s">
        <v>32</v>
      </c>
      <c r="T383" s="5" t="s">
        <v>32</v>
      </c>
      <c r="U383" s="5" t="s">
        <v>35</v>
      </c>
      <c r="V383" s="5" t="s">
        <v>32</v>
      </c>
      <c r="W383" s="5" t="s">
        <v>32</v>
      </c>
      <c r="X383" s="5" t="s">
        <v>32</v>
      </c>
      <c r="Y383" s="5" t="s">
        <v>32</v>
      </c>
      <c r="Z383" s="5" t="s">
        <v>32</v>
      </c>
      <c r="AA383" s="5" t="s">
        <v>32</v>
      </c>
    </row>
    <row r="384" spans="1:27" ht="15.75" hidden="1" customHeight="1" x14ac:dyDescent="0.2">
      <c r="A384" s="5">
        <v>83</v>
      </c>
      <c r="B384" s="5" t="s">
        <v>475</v>
      </c>
      <c r="C384" s="5" t="s">
        <v>392</v>
      </c>
      <c r="D384" s="5">
        <v>32</v>
      </c>
      <c r="E384" s="5" t="s">
        <v>388</v>
      </c>
      <c r="F384" s="5">
        <v>44</v>
      </c>
      <c r="G384" s="5">
        <v>1</v>
      </c>
      <c r="H384" s="5">
        <v>1</v>
      </c>
      <c r="I384" s="5">
        <v>1</v>
      </c>
      <c r="J384" s="5">
        <v>0</v>
      </c>
      <c r="K384" s="5">
        <v>0</v>
      </c>
      <c r="L384" s="5">
        <v>0</v>
      </c>
      <c r="M384" s="5" t="s">
        <v>81</v>
      </c>
      <c r="N384" s="5" t="s">
        <v>32</v>
      </c>
      <c r="O384" s="5" t="s">
        <v>32</v>
      </c>
      <c r="P384" s="5" t="s">
        <v>32</v>
      </c>
      <c r="Q384" s="5" t="s">
        <v>34</v>
      </c>
      <c r="R384" s="5" t="s">
        <v>32</v>
      </c>
      <c r="S384" s="5" t="s">
        <v>32</v>
      </c>
      <c r="T384" s="5" t="s">
        <v>32</v>
      </c>
      <c r="U384" s="5" t="s">
        <v>35</v>
      </c>
      <c r="V384" s="5" t="s">
        <v>32</v>
      </c>
      <c r="W384" s="5" t="s">
        <v>32</v>
      </c>
      <c r="X384" s="5" t="s">
        <v>32</v>
      </c>
      <c r="Y384" s="5" t="s">
        <v>32</v>
      </c>
      <c r="Z384" s="5" t="s">
        <v>32</v>
      </c>
      <c r="AA384" s="5" t="s">
        <v>32</v>
      </c>
    </row>
    <row r="385" spans="1:27" ht="15.75" hidden="1" customHeight="1" x14ac:dyDescent="0.2">
      <c r="A385" s="5">
        <v>84</v>
      </c>
      <c r="B385" s="5" t="s">
        <v>476</v>
      </c>
      <c r="C385" s="5" t="s">
        <v>392</v>
      </c>
      <c r="D385" s="5">
        <v>37</v>
      </c>
      <c r="E385" s="5" t="s">
        <v>388</v>
      </c>
      <c r="F385" s="5">
        <v>44</v>
      </c>
      <c r="G385" s="5">
        <v>1</v>
      </c>
      <c r="H385" s="5">
        <v>1</v>
      </c>
      <c r="I385" s="5">
        <v>1</v>
      </c>
      <c r="J385" s="5">
        <v>0</v>
      </c>
      <c r="K385" s="5">
        <v>0</v>
      </c>
      <c r="L385" s="5">
        <v>0</v>
      </c>
      <c r="M385" s="5" t="s">
        <v>81</v>
      </c>
      <c r="N385" s="5" t="s">
        <v>32</v>
      </c>
      <c r="O385" s="5" t="s">
        <v>32</v>
      </c>
      <c r="P385" s="5" t="s">
        <v>32</v>
      </c>
      <c r="Q385" s="5" t="s">
        <v>34</v>
      </c>
      <c r="R385" s="5" t="s">
        <v>32</v>
      </c>
      <c r="S385" s="5" t="s">
        <v>32</v>
      </c>
      <c r="T385" s="5" t="s">
        <v>32</v>
      </c>
      <c r="U385" s="5" t="s">
        <v>35</v>
      </c>
      <c r="V385" s="5" t="s">
        <v>32</v>
      </c>
      <c r="W385" s="5" t="s">
        <v>32</v>
      </c>
      <c r="X385" s="5" t="s">
        <v>32</v>
      </c>
      <c r="Y385" s="5" t="s">
        <v>32</v>
      </c>
      <c r="Z385" s="5" t="s">
        <v>32</v>
      </c>
      <c r="AA385" s="5" t="s">
        <v>32</v>
      </c>
    </row>
    <row r="386" spans="1:27" ht="15.75" hidden="1" customHeight="1" x14ac:dyDescent="0.2">
      <c r="A386" s="5">
        <v>85</v>
      </c>
      <c r="B386" s="5" t="s">
        <v>477</v>
      </c>
      <c r="C386" s="5" t="s">
        <v>163</v>
      </c>
      <c r="D386" s="5">
        <v>42</v>
      </c>
      <c r="E386" s="5" t="s">
        <v>388</v>
      </c>
      <c r="F386" s="5">
        <v>34</v>
      </c>
      <c r="G386" s="5">
        <v>1</v>
      </c>
      <c r="H386" s="5">
        <v>2</v>
      </c>
      <c r="I386" s="5">
        <v>2</v>
      </c>
      <c r="J386" s="5">
        <v>0</v>
      </c>
      <c r="K386" s="5">
        <v>0</v>
      </c>
      <c r="L386" s="5">
        <v>0</v>
      </c>
      <c r="M386" s="5" t="s">
        <v>390</v>
      </c>
      <c r="N386" s="5" t="s">
        <v>32</v>
      </c>
      <c r="O386" s="5" t="s">
        <v>32</v>
      </c>
      <c r="P386" s="5" t="s">
        <v>32</v>
      </c>
      <c r="Q386" s="5" t="s">
        <v>34</v>
      </c>
      <c r="R386" s="5" t="s">
        <v>32</v>
      </c>
      <c r="S386" s="5" t="s">
        <v>32</v>
      </c>
      <c r="T386" s="5" t="s">
        <v>32</v>
      </c>
      <c r="U386" s="5" t="s">
        <v>35</v>
      </c>
      <c r="V386" s="5" t="s">
        <v>32</v>
      </c>
      <c r="W386" s="5" t="s">
        <v>32</v>
      </c>
      <c r="X386" s="5" t="s">
        <v>32</v>
      </c>
      <c r="Y386" s="5" t="s">
        <v>32</v>
      </c>
      <c r="Z386" s="5" t="s">
        <v>32</v>
      </c>
      <c r="AA386" s="5" t="s">
        <v>32</v>
      </c>
    </row>
    <row r="387" spans="1:27" ht="15.75" hidden="1" customHeight="1" x14ac:dyDescent="0.2">
      <c r="A387" s="5">
        <v>86</v>
      </c>
      <c r="B387" s="5" t="s">
        <v>478</v>
      </c>
      <c r="C387" s="5" t="s">
        <v>163</v>
      </c>
      <c r="D387" s="5">
        <v>26</v>
      </c>
      <c r="E387" s="5" t="s">
        <v>388</v>
      </c>
      <c r="F387" s="5">
        <v>44</v>
      </c>
      <c r="G387" s="5">
        <v>1</v>
      </c>
      <c r="H387" s="5">
        <v>2</v>
      </c>
      <c r="I387" s="5">
        <v>2</v>
      </c>
      <c r="J387" s="5">
        <v>0</v>
      </c>
      <c r="K387" s="5">
        <v>0</v>
      </c>
      <c r="L387" s="5">
        <v>0</v>
      </c>
      <c r="M387" s="5" t="s">
        <v>390</v>
      </c>
      <c r="N387" s="5" t="s">
        <v>32</v>
      </c>
      <c r="O387" s="5" t="s">
        <v>32</v>
      </c>
      <c r="P387" s="5" t="s">
        <v>32</v>
      </c>
      <c r="Q387" s="5" t="s">
        <v>34</v>
      </c>
      <c r="R387" s="5" t="s">
        <v>32</v>
      </c>
      <c r="S387" s="5" t="s">
        <v>32</v>
      </c>
      <c r="T387" s="5" t="s">
        <v>32</v>
      </c>
      <c r="U387" s="5" t="s">
        <v>35</v>
      </c>
      <c r="V387" s="5" t="s">
        <v>32</v>
      </c>
      <c r="W387" s="5" t="s">
        <v>32</v>
      </c>
      <c r="X387" s="5" t="s">
        <v>32</v>
      </c>
      <c r="Y387" s="5" t="s">
        <v>32</v>
      </c>
      <c r="Z387" s="5" t="s">
        <v>32</v>
      </c>
      <c r="AA387" s="5" t="s">
        <v>32</v>
      </c>
    </row>
    <row r="388" spans="1:27" ht="15.75" hidden="1" customHeight="1" x14ac:dyDescent="0.2">
      <c r="A388" s="5">
        <v>87</v>
      </c>
      <c r="B388" s="5" t="s">
        <v>479</v>
      </c>
      <c r="C388" s="5" t="s">
        <v>163</v>
      </c>
      <c r="D388" s="5">
        <v>56</v>
      </c>
      <c r="E388" s="5" t="s">
        <v>388</v>
      </c>
      <c r="F388" s="5">
        <v>34</v>
      </c>
      <c r="G388" s="5">
        <v>1</v>
      </c>
      <c r="H388" s="5">
        <v>2</v>
      </c>
      <c r="I388" s="5">
        <v>2</v>
      </c>
      <c r="J388" s="5">
        <v>0</v>
      </c>
      <c r="K388" s="5">
        <v>0</v>
      </c>
      <c r="L388" s="5">
        <v>0</v>
      </c>
      <c r="M388" s="5" t="s">
        <v>390</v>
      </c>
      <c r="N388" s="5" t="s">
        <v>32</v>
      </c>
      <c r="O388" s="5" t="s">
        <v>32</v>
      </c>
      <c r="P388" s="5" t="s">
        <v>32</v>
      </c>
      <c r="Q388" s="5" t="s">
        <v>34</v>
      </c>
      <c r="R388" s="5" t="s">
        <v>32</v>
      </c>
      <c r="S388" s="5" t="s">
        <v>32</v>
      </c>
      <c r="T388" s="5" t="s">
        <v>32</v>
      </c>
      <c r="U388" s="5" t="s">
        <v>35</v>
      </c>
      <c r="V388" s="5" t="s">
        <v>32</v>
      </c>
      <c r="W388" s="5" t="s">
        <v>32</v>
      </c>
      <c r="X388" s="5" t="s">
        <v>32</v>
      </c>
      <c r="Y388" s="5" t="s">
        <v>32</v>
      </c>
      <c r="Z388" s="5" t="s">
        <v>32</v>
      </c>
      <c r="AA388" s="5" t="s">
        <v>32</v>
      </c>
    </row>
    <row r="389" spans="1:27" ht="15.75" hidden="1" customHeight="1" x14ac:dyDescent="0.2">
      <c r="A389" s="5">
        <v>88</v>
      </c>
      <c r="B389" s="5" t="s">
        <v>480</v>
      </c>
      <c r="C389" s="5" t="s">
        <v>163</v>
      </c>
      <c r="D389" s="5">
        <v>46</v>
      </c>
      <c r="E389" s="5" t="s">
        <v>388</v>
      </c>
      <c r="F389" s="5">
        <v>34</v>
      </c>
      <c r="G389" s="5">
        <v>1</v>
      </c>
      <c r="H389" s="5">
        <v>1</v>
      </c>
      <c r="I389" s="5">
        <v>1</v>
      </c>
      <c r="J389" s="5">
        <v>0</v>
      </c>
      <c r="K389" s="5">
        <v>0</v>
      </c>
      <c r="L389" s="5">
        <v>0</v>
      </c>
      <c r="M389" s="5" t="s">
        <v>428</v>
      </c>
      <c r="N389" s="5" t="s">
        <v>32</v>
      </c>
      <c r="O389" s="5" t="s">
        <v>32</v>
      </c>
      <c r="P389" s="5" t="s">
        <v>32</v>
      </c>
      <c r="Q389" s="5" t="s">
        <v>34</v>
      </c>
      <c r="R389" s="5" t="s">
        <v>32</v>
      </c>
      <c r="S389" s="5" t="s">
        <v>32</v>
      </c>
      <c r="T389" s="5" t="s">
        <v>32</v>
      </c>
      <c r="U389" s="5" t="s">
        <v>35</v>
      </c>
      <c r="V389" s="5" t="s">
        <v>32</v>
      </c>
      <c r="W389" s="5" t="s">
        <v>32</v>
      </c>
      <c r="X389" s="5" t="s">
        <v>32</v>
      </c>
      <c r="Y389" s="5" t="s">
        <v>32</v>
      </c>
      <c r="Z389" s="5" t="s">
        <v>32</v>
      </c>
      <c r="AA389" s="5" t="s">
        <v>32</v>
      </c>
    </row>
    <row r="390" spans="1:27" ht="15.75" hidden="1" customHeight="1" x14ac:dyDescent="0.2">
      <c r="A390" s="5">
        <v>89</v>
      </c>
      <c r="B390" s="5" t="s">
        <v>481</v>
      </c>
      <c r="C390" s="5" t="s">
        <v>392</v>
      </c>
      <c r="D390" s="5">
        <v>35</v>
      </c>
      <c r="E390" s="5" t="s">
        <v>388</v>
      </c>
      <c r="F390" s="5">
        <v>44</v>
      </c>
      <c r="G390" s="5">
        <v>1</v>
      </c>
      <c r="H390" s="5">
        <v>2</v>
      </c>
      <c r="I390" s="5">
        <v>2</v>
      </c>
      <c r="J390" s="5">
        <v>0</v>
      </c>
      <c r="K390" s="5">
        <v>0</v>
      </c>
      <c r="L390" s="5">
        <v>0</v>
      </c>
      <c r="M390" s="5" t="s">
        <v>428</v>
      </c>
      <c r="N390" s="5" t="s">
        <v>32</v>
      </c>
      <c r="O390" s="5" t="s">
        <v>32</v>
      </c>
      <c r="P390" s="5" t="s">
        <v>32</v>
      </c>
      <c r="Q390" s="5" t="s">
        <v>34</v>
      </c>
      <c r="R390" s="5" t="s">
        <v>32</v>
      </c>
      <c r="S390" s="5" t="s">
        <v>32</v>
      </c>
      <c r="T390" s="5" t="s">
        <v>32</v>
      </c>
      <c r="U390" s="5" t="s">
        <v>35</v>
      </c>
      <c r="V390" s="5" t="s">
        <v>32</v>
      </c>
      <c r="W390" s="5" t="s">
        <v>32</v>
      </c>
      <c r="X390" s="5" t="s">
        <v>32</v>
      </c>
      <c r="Y390" s="5" t="s">
        <v>32</v>
      </c>
      <c r="Z390" s="5" t="s">
        <v>32</v>
      </c>
      <c r="AA390" s="5" t="s">
        <v>32</v>
      </c>
    </row>
    <row r="391" spans="1:27" ht="15.75" hidden="1" customHeight="1" x14ac:dyDescent="0.2">
      <c r="A391" s="5">
        <v>90</v>
      </c>
      <c r="B391" s="5" t="s">
        <v>482</v>
      </c>
      <c r="C391" s="5" t="s">
        <v>163</v>
      </c>
      <c r="D391" s="5">
        <v>33</v>
      </c>
      <c r="E391" s="5" t="s">
        <v>388</v>
      </c>
      <c r="F391" s="5">
        <v>44</v>
      </c>
      <c r="G391" s="5">
        <v>1</v>
      </c>
      <c r="H391" s="5">
        <v>1</v>
      </c>
      <c r="I391" s="5">
        <v>1</v>
      </c>
      <c r="J391" s="5">
        <v>0</v>
      </c>
      <c r="K391" s="5">
        <v>0</v>
      </c>
      <c r="L391" s="5">
        <v>0</v>
      </c>
      <c r="M391" s="5" t="s">
        <v>81</v>
      </c>
      <c r="N391" s="5" t="s">
        <v>32</v>
      </c>
      <c r="O391" s="5" t="s">
        <v>32</v>
      </c>
      <c r="P391" s="5" t="s">
        <v>32</v>
      </c>
      <c r="Q391" s="5" t="s">
        <v>34</v>
      </c>
      <c r="R391" s="5" t="s">
        <v>32</v>
      </c>
      <c r="S391" s="5" t="s">
        <v>32</v>
      </c>
      <c r="T391" s="5" t="s">
        <v>32</v>
      </c>
      <c r="U391" s="5" t="s">
        <v>35</v>
      </c>
      <c r="V391" s="5" t="s">
        <v>32</v>
      </c>
      <c r="W391" s="5" t="s">
        <v>32</v>
      </c>
      <c r="X391" s="5" t="s">
        <v>32</v>
      </c>
      <c r="Y391" s="5" t="s">
        <v>32</v>
      </c>
      <c r="Z391" s="5" t="s">
        <v>32</v>
      </c>
      <c r="AA391" s="5" t="s">
        <v>32</v>
      </c>
    </row>
    <row r="392" spans="1:27" ht="15.75" hidden="1" customHeight="1" x14ac:dyDescent="0.2">
      <c r="A392" s="5">
        <v>91</v>
      </c>
      <c r="B392" s="5" t="s">
        <v>483</v>
      </c>
      <c r="C392" s="5" t="s">
        <v>392</v>
      </c>
      <c r="D392" s="5">
        <v>51</v>
      </c>
      <c r="E392" s="5" t="s">
        <v>388</v>
      </c>
      <c r="F392" s="5">
        <v>34</v>
      </c>
      <c r="G392" s="5">
        <v>1</v>
      </c>
      <c r="H392" s="5">
        <v>1</v>
      </c>
      <c r="I392" s="5">
        <v>1</v>
      </c>
      <c r="J392" s="5">
        <v>0</v>
      </c>
      <c r="K392" s="5">
        <v>0</v>
      </c>
      <c r="L392" s="5">
        <v>0</v>
      </c>
      <c r="M392" s="5" t="s">
        <v>81</v>
      </c>
      <c r="N392" s="5" t="s">
        <v>32</v>
      </c>
      <c r="O392" s="5" t="s">
        <v>32</v>
      </c>
      <c r="P392" s="5" t="s">
        <v>32</v>
      </c>
      <c r="Q392" s="5" t="s">
        <v>34</v>
      </c>
      <c r="R392" s="5" t="s">
        <v>32</v>
      </c>
      <c r="S392" s="5" t="s">
        <v>32</v>
      </c>
      <c r="T392" s="5" t="s">
        <v>32</v>
      </c>
      <c r="U392" s="5" t="s">
        <v>35</v>
      </c>
      <c r="V392" s="5" t="s">
        <v>32</v>
      </c>
      <c r="W392" s="5" t="s">
        <v>32</v>
      </c>
      <c r="X392" s="5" t="s">
        <v>32</v>
      </c>
      <c r="Y392" s="5" t="s">
        <v>32</v>
      </c>
      <c r="Z392" s="5" t="s">
        <v>32</v>
      </c>
      <c r="AA392" s="5" t="s">
        <v>32</v>
      </c>
    </row>
    <row r="393" spans="1:27" ht="15.75" hidden="1" customHeight="1" x14ac:dyDescent="0.2">
      <c r="A393" s="5">
        <v>92</v>
      </c>
      <c r="B393" s="5" t="s">
        <v>484</v>
      </c>
      <c r="C393" s="5" t="s">
        <v>392</v>
      </c>
      <c r="D393" s="5">
        <v>45</v>
      </c>
      <c r="E393" s="5" t="s">
        <v>388</v>
      </c>
      <c r="F393" s="5">
        <v>44</v>
      </c>
      <c r="G393" s="5">
        <v>1</v>
      </c>
      <c r="H393" s="5">
        <v>2</v>
      </c>
      <c r="I393" s="5">
        <v>2</v>
      </c>
      <c r="J393" s="5">
        <v>0</v>
      </c>
      <c r="K393" s="5">
        <v>0</v>
      </c>
      <c r="L393" s="5">
        <v>0</v>
      </c>
      <c r="M393" s="5" t="s">
        <v>428</v>
      </c>
      <c r="N393" s="5" t="s">
        <v>32</v>
      </c>
      <c r="O393" s="5" t="s">
        <v>32</v>
      </c>
      <c r="P393" s="5" t="s">
        <v>32</v>
      </c>
      <c r="Q393" s="5" t="s">
        <v>34</v>
      </c>
      <c r="R393" s="5" t="s">
        <v>32</v>
      </c>
      <c r="S393" s="5" t="s">
        <v>32</v>
      </c>
      <c r="T393" s="5" t="s">
        <v>32</v>
      </c>
      <c r="U393" s="5" t="s">
        <v>35</v>
      </c>
      <c r="V393" s="5" t="s">
        <v>32</v>
      </c>
      <c r="W393" s="5" t="s">
        <v>32</v>
      </c>
      <c r="X393" s="5" t="s">
        <v>32</v>
      </c>
      <c r="Y393" s="5" t="s">
        <v>32</v>
      </c>
      <c r="Z393" s="5" t="s">
        <v>32</v>
      </c>
      <c r="AA393" s="5" t="s">
        <v>32</v>
      </c>
    </row>
    <row r="394" spans="1:27" ht="15.75" hidden="1" customHeight="1" x14ac:dyDescent="0.2">
      <c r="A394" s="5">
        <v>93</v>
      </c>
      <c r="B394" s="5" t="s">
        <v>485</v>
      </c>
      <c r="C394" s="5" t="s">
        <v>163</v>
      </c>
      <c r="D394" s="5">
        <v>37</v>
      </c>
      <c r="E394" s="5" t="s">
        <v>388</v>
      </c>
      <c r="F394" s="5">
        <v>44</v>
      </c>
      <c r="G394" s="5">
        <v>1</v>
      </c>
      <c r="H394" s="5">
        <v>2</v>
      </c>
      <c r="I394" s="5">
        <v>2</v>
      </c>
      <c r="J394" s="5">
        <v>0</v>
      </c>
      <c r="K394" s="5">
        <v>0</v>
      </c>
      <c r="L394" s="5">
        <v>0</v>
      </c>
      <c r="M394" s="5" t="s">
        <v>428</v>
      </c>
      <c r="N394" s="5" t="s">
        <v>32</v>
      </c>
      <c r="O394" s="5" t="s">
        <v>32</v>
      </c>
      <c r="P394" s="5" t="s">
        <v>32</v>
      </c>
      <c r="Q394" s="5" t="s">
        <v>34</v>
      </c>
      <c r="R394" s="5" t="s">
        <v>32</v>
      </c>
      <c r="S394" s="5" t="s">
        <v>32</v>
      </c>
      <c r="T394" s="5" t="s">
        <v>32</v>
      </c>
      <c r="U394" s="5" t="s">
        <v>35</v>
      </c>
      <c r="V394" s="5" t="s">
        <v>32</v>
      </c>
      <c r="W394" s="5" t="s">
        <v>32</v>
      </c>
      <c r="X394" s="5" t="s">
        <v>32</v>
      </c>
      <c r="Y394" s="5" t="s">
        <v>32</v>
      </c>
      <c r="Z394" s="5" t="s">
        <v>32</v>
      </c>
      <c r="AA394" s="5" t="s">
        <v>32</v>
      </c>
    </row>
    <row r="395" spans="1:27" ht="15.75" hidden="1" customHeight="1" x14ac:dyDescent="0.2">
      <c r="A395" s="5">
        <v>94</v>
      </c>
      <c r="B395" s="5" t="s">
        <v>486</v>
      </c>
      <c r="C395" s="5" t="s">
        <v>163</v>
      </c>
      <c r="D395" s="5">
        <v>43</v>
      </c>
      <c r="E395" s="5" t="s">
        <v>388</v>
      </c>
      <c r="F395" s="5">
        <v>44</v>
      </c>
      <c r="G395" s="5">
        <v>1</v>
      </c>
      <c r="H395" s="5">
        <v>2</v>
      </c>
      <c r="I395" s="5">
        <v>2</v>
      </c>
      <c r="J395" s="5">
        <v>0</v>
      </c>
      <c r="K395" s="5">
        <v>0</v>
      </c>
      <c r="L395" s="5">
        <v>0</v>
      </c>
      <c r="M395" s="5" t="s">
        <v>487</v>
      </c>
      <c r="N395" s="5" t="s">
        <v>32</v>
      </c>
      <c r="O395" s="5" t="s">
        <v>32</v>
      </c>
      <c r="P395" s="5" t="s">
        <v>32</v>
      </c>
      <c r="Q395" s="5" t="s">
        <v>34</v>
      </c>
      <c r="R395" s="5" t="s">
        <v>32</v>
      </c>
      <c r="S395" s="5" t="s">
        <v>32</v>
      </c>
      <c r="T395" s="5" t="s">
        <v>32</v>
      </c>
      <c r="U395" s="5" t="s">
        <v>35</v>
      </c>
      <c r="V395" s="5" t="s">
        <v>32</v>
      </c>
      <c r="W395" s="5" t="s">
        <v>32</v>
      </c>
      <c r="X395" s="5" t="s">
        <v>32</v>
      </c>
      <c r="Y395" s="5" t="s">
        <v>32</v>
      </c>
      <c r="Z395" s="5" t="s">
        <v>32</v>
      </c>
      <c r="AA395" s="5" t="s">
        <v>32</v>
      </c>
    </row>
    <row r="396" spans="1:27" ht="15.75" hidden="1" customHeight="1" x14ac:dyDescent="0.2">
      <c r="A396" s="5">
        <v>95</v>
      </c>
      <c r="B396" s="5" t="s">
        <v>488</v>
      </c>
      <c r="C396" s="5" t="s">
        <v>392</v>
      </c>
      <c r="D396" s="5">
        <v>51</v>
      </c>
      <c r="E396" s="5" t="s">
        <v>388</v>
      </c>
      <c r="F396" s="5">
        <v>34</v>
      </c>
      <c r="G396" s="5">
        <v>1</v>
      </c>
      <c r="H396" s="5">
        <v>1</v>
      </c>
      <c r="I396" s="5">
        <v>1</v>
      </c>
      <c r="J396" s="5">
        <v>0</v>
      </c>
      <c r="K396" s="5">
        <v>0</v>
      </c>
      <c r="L396" s="5">
        <v>0</v>
      </c>
      <c r="M396" s="5" t="s">
        <v>81</v>
      </c>
      <c r="N396" s="5" t="s">
        <v>32</v>
      </c>
      <c r="O396" s="5" t="s">
        <v>32</v>
      </c>
      <c r="P396" s="5" t="s">
        <v>32</v>
      </c>
      <c r="Q396" s="5" t="s">
        <v>34</v>
      </c>
      <c r="R396" s="5" t="s">
        <v>32</v>
      </c>
      <c r="S396" s="5" t="s">
        <v>32</v>
      </c>
      <c r="T396" s="5" t="s">
        <v>32</v>
      </c>
      <c r="U396" s="5" t="s">
        <v>35</v>
      </c>
      <c r="V396" s="5" t="s">
        <v>32</v>
      </c>
      <c r="W396" s="5" t="s">
        <v>32</v>
      </c>
      <c r="X396" s="5" t="s">
        <v>32</v>
      </c>
      <c r="Y396" s="5" t="s">
        <v>32</v>
      </c>
      <c r="Z396" s="5" t="s">
        <v>32</v>
      </c>
      <c r="AA396" s="5" t="s">
        <v>32</v>
      </c>
    </row>
    <row r="397" spans="1:27" ht="15.75" hidden="1" customHeight="1" x14ac:dyDescent="0.2">
      <c r="A397" s="5">
        <v>96</v>
      </c>
      <c r="B397" s="5" t="s">
        <v>489</v>
      </c>
      <c r="C397" s="5" t="s">
        <v>392</v>
      </c>
      <c r="D397" s="5">
        <v>36</v>
      </c>
      <c r="E397" s="5" t="s">
        <v>388</v>
      </c>
      <c r="F397" s="5">
        <v>44</v>
      </c>
      <c r="G397" s="5">
        <v>1</v>
      </c>
      <c r="H397" s="5">
        <v>2</v>
      </c>
      <c r="I397" s="5">
        <v>2</v>
      </c>
      <c r="J397" s="5">
        <v>0</v>
      </c>
      <c r="K397" s="5">
        <v>0</v>
      </c>
      <c r="L397" s="5">
        <v>0</v>
      </c>
      <c r="M397" s="5" t="s">
        <v>428</v>
      </c>
      <c r="N397" s="5" t="s">
        <v>32</v>
      </c>
      <c r="O397" s="5" t="s">
        <v>32</v>
      </c>
      <c r="P397" s="5" t="s">
        <v>32</v>
      </c>
      <c r="Q397" s="5" t="s">
        <v>34</v>
      </c>
      <c r="R397" s="5" t="s">
        <v>32</v>
      </c>
      <c r="S397" s="5" t="s">
        <v>32</v>
      </c>
      <c r="T397" s="5" t="s">
        <v>32</v>
      </c>
      <c r="U397" s="5" t="s">
        <v>35</v>
      </c>
      <c r="V397" s="5" t="s">
        <v>32</v>
      </c>
      <c r="W397" s="5" t="s">
        <v>32</v>
      </c>
      <c r="X397" s="5" t="s">
        <v>32</v>
      </c>
      <c r="Y397" s="5" t="s">
        <v>32</v>
      </c>
      <c r="Z397" s="5" t="s">
        <v>32</v>
      </c>
      <c r="AA397" s="5" t="s">
        <v>32</v>
      </c>
    </row>
    <row r="398" spans="1:27" ht="15.75" hidden="1" customHeight="1" x14ac:dyDescent="0.2">
      <c r="A398" s="5">
        <v>97</v>
      </c>
      <c r="B398" s="5" t="s">
        <v>490</v>
      </c>
      <c r="C398" s="5" t="s">
        <v>392</v>
      </c>
      <c r="D398" s="5">
        <v>59</v>
      </c>
      <c r="E398" s="5" t="s">
        <v>388</v>
      </c>
      <c r="F398" s="5">
        <v>44</v>
      </c>
      <c r="G398" s="5">
        <v>1</v>
      </c>
      <c r="H398" s="5">
        <v>1</v>
      </c>
      <c r="I398" s="5">
        <v>1</v>
      </c>
      <c r="J398" s="5">
        <v>0</v>
      </c>
      <c r="K398" s="5">
        <v>0</v>
      </c>
      <c r="L398" s="5">
        <v>0</v>
      </c>
      <c r="M398" s="5" t="s">
        <v>81</v>
      </c>
      <c r="N398" s="5" t="s">
        <v>32</v>
      </c>
      <c r="O398" s="5" t="s">
        <v>32</v>
      </c>
      <c r="P398" s="5" t="s">
        <v>32</v>
      </c>
      <c r="Q398" s="5" t="s">
        <v>34</v>
      </c>
      <c r="R398" s="5" t="s">
        <v>32</v>
      </c>
      <c r="S398" s="5" t="s">
        <v>32</v>
      </c>
      <c r="T398" s="5" t="s">
        <v>32</v>
      </c>
      <c r="U398" s="5" t="s">
        <v>35</v>
      </c>
      <c r="V398" s="5" t="s">
        <v>32</v>
      </c>
      <c r="W398" s="5" t="s">
        <v>32</v>
      </c>
      <c r="X398" s="5" t="s">
        <v>32</v>
      </c>
      <c r="Y398" s="5" t="s">
        <v>32</v>
      </c>
      <c r="Z398" s="5" t="s">
        <v>32</v>
      </c>
      <c r="AA398" s="5" t="s">
        <v>32</v>
      </c>
    </row>
    <row r="399" spans="1:27" ht="15.75" hidden="1" customHeight="1" x14ac:dyDescent="0.2">
      <c r="A399" s="5">
        <v>98</v>
      </c>
      <c r="B399" s="5" t="s">
        <v>491</v>
      </c>
      <c r="C399" s="5" t="s">
        <v>392</v>
      </c>
      <c r="D399" s="5">
        <v>47</v>
      </c>
      <c r="E399" s="5" t="s">
        <v>388</v>
      </c>
      <c r="F399" s="5">
        <v>44</v>
      </c>
      <c r="G399" s="5">
        <v>1</v>
      </c>
      <c r="H399" s="5">
        <v>1</v>
      </c>
      <c r="I399" s="5">
        <v>1</v>
      </c>
      <c r="J399" s="5">
        <v>0</v>
      </c>
      <c r="K399" s="5">
        <v>0</v>
      </c>
      <c r="L399" s="5">
        <v>0</v>
      </c>
      <c r="M399" s="5" t="s">
        <v>81</v>
      </c>
      <c r="N399" s="5" t="s">
        <v>32</v>
      </c>
      <c r="O399" s="5" t="s">
        <v>32</v>
      </c>
      <c r="P399" s="5" t="s">
        <v>32</v>
      </c>
      <c r="Q399" s="5" t="s">
        <v>34</v>
      </c>
      <c r="R399" s="5" t="s">
        <v>32</v>
      </c>
      <c r="S399" s="5" t="s">
        <v>32</v>
      </c>
      <c r="T399" s="5" t="s">
        <v>32</v>
      </c>
      <c r="U399" s="5" t="s">
        <v>35</v>
      </c>
      <c r="V399" s="5" t="s">
        <v>32</v>
      </c>
      <c r="W399" s="5" t="s">
        <v>32</v>
      </c>
      <c r="X399" s="5" t="s">
        <v>32</v>
      </c>
      <c r="Y399" s="5" t="s">
        <v>32</v>
      </c>
      <c r="Z399" s="5" t="s">
        <v>32</v>
      </c>
      <c r="AA399" s="5" t="s">
        <v>32</v>
      </c>
    </row>
    <row r="400" spans="1:27" ht="15.75" hidden="1" customHeight="1" x14ac:dyDescent="0.2">
      <c r="A400" s="5">
        <v>99</v>
      </c>
      <c r="B400" s="5" t="s">
        <v>492</v>
      </c>
      <c r="C400" s="5" t="s">
        <v>392</v>
      </c>
      <c r="D400" s="5">
        <v>28</v>
      </c>
      <c r="E400" s="5" t="s">
        <v>388</v>
      </c>
      <c r="F400" s="5">
        <v>44</v>
      </c>
      <c r="G400" s="5">
        <v>1</v>
      </c>
      <c r="H400" s="5">
        <v>1</v>
      </c>
      <c r="I400" s="5">
        <v>1</v>
      </c>
      <c r="J400" s="5">
        <v>0</v>
      </c>
      <c r="K400" s="5">
        <v>0</v>
      </c>
      <c r="L400" s="5">
        <v>0</v>
      </c>
      <c r="M400" s="5" t="s">
        <v>81</v>
      </c>
      <c r="N400" s="5" t="s">
        <v>32</v>
      </c>
      <c r="O400" s="5" t="s">
        <v>32</v>
      </c>
      <c r="P400" s="5" t="s">
        <v>32</v>
      </c>
      <c r="Q400" s="5" t="s">
        <v>34</v>
      </c>
      <c r="R400" s="5" t="s">
        <v>32</v>
      </c>
      <c r="S400" s="5" t="s">
        <v>32</v>
      </c>
      <c r="T400" s="5" t="s">
        <v>32</v>
      </c>
      <c r="U400" s="5" t="s">
        <v>35</v>
      </c>
      <c r="V400" s="5" t="s">
        <v>32</v>
      </c>
      <c r="W400" s="5" t="s">
        <v>32</v>
      </c>
      <c r="X400" s="5" t="s">
        <v>32</v>
      </c>
      <c r="Y400" s="5" t="s">
        <v>32</v>
      </c>
      <c r="Z400" s="5" t="s">
        <v>32</v>
      </c>
      <c r="AA400" s="5" t="s">
        <v>32</v>
      </c>
    </row>
    <row r="401" spans="1:27" ht="15.75" hidden="1" customHeight="1" x14ac:dyDescent="0.2">
      <c r="A401" s="5">
        <v>100</v>
      </c>
      <c r="B401" s="5" t="s">
        <v>493</v>
      </c>
      <c r="C401" s="5" t="s">
        <v>392</v>
      </c>
      <c r="D401" s="5">
        <v>35</v>
      </c>
      <c r="E401" s="5" t="s">
        <v>388</v>
      </c>
      <c r="F401" s="5">
        <v>34</v>
      </c>
      <c r="G401" s="5">
        <v>1</v>
      </c>
      <c r="H401" s="5">
        <v>1</v>
      </c>
      <c r="I401" s="5">
        <v>1</v>
      </c>
      <c r="J401" s="5">
        <v>0</v>
      </c>
      <c r="K401" s="5">
        <v>0</v>
      </c>
      <c r="L401" s="5">
        <v>0</v>
      </c>
      <c r="M401" s="5" t="s">
        <v>81</v>
      </c>
      <c r="N401" s="5" t="s">
        <v>32</v>
      </c>
      <c r="O401" s="5" t="s">
        <v>32</v>
      </c>
      <c r="P401" s="5" t="s">
        <v>32</v>
      </c>
      <c r="Q401" s="5" t="s">
        <v>34</v>
      </c>
      <c r="R401" s="5" t="s">
        <v>32</v>
      </c>
      <c r="S401" s="5" t="s">
        <v>32</v>
      </c>
      <c r="T401" s="5" t="s">
        <v>32</v>
      </c>
      <c r="U401" s="5" t="s">
        <v>35</v>
      </c>
      <c r="V401" s="5" t="s">
        <v>32</v>
      </c>
      <c r="W401" s="5" t="s">
        <v>32</v>
      </c>
      <c r="X401" s="5" t="s">
        <v>32</v>
      </c>
      <c r="Y401" s="5" t="s">
        <v>32</v>
      </c>
      <c r="Z401" s="5" t="s">
        <v>32</v>
      </c>
      <c r="AA401" s="5" t="s">
        <v>32</v>
      </c>
    </row>
    <row r="402" spans="1:27" ht="15.75" customHeight="1" x14ac:dyDescent="0.2">
      <c r="A402" s="15"/>
      <c r="B402" s="15"/>
      <c r="C402" s="15"/>
      <c r="D402" s="15"/>
      <c r="E402" s="16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7"/>
      <c r="W402" s="15"/>
      <c r="X402" s="15"/>
      <c r="Y402" s="15"/>
      <c r="Z402" s="15"/>
      <c r="AA402" s="15"/>
    </row>
    <row r="403" spans="1:27" ht="15.75" customHeight="1" x14ac:dyDescent="0.2">
      <c r="A403" s="15"/>
      <c r="B403" s="15"/>
      <c r="C403" s="15"/>
      <c r="D403" s="15"/>
      <c r="E403" s="16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</row>
    <row r="404" spans="1:27" ht="15.75" customHeight="1" x14ac:dyDescent="0.2">
      <c r="A404" s="15"/>
      <c r="B404" s="15"/>
      <c r="C404" s="15"/>
      <c r="D404" s="15"/>
      <c r="E404" s="16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</row>
    <row r="405" spans="1:27" ht="15.75" customHeight="1" x14ac:dyDescent="0.2">
      <c r="A405" s="15"/>
      <c r="B405" s="15"/>
      <c r="C405" s="15"/>
      <c r="D405" s="15"/>
      <c r="E405" s="16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</row>
    <row r="406" spans="1:27" ht="15.75" customHeight="1" x14ac:dyDescent="0.2">
      <c r="A406" s="15"/>
      <c r="B406" s="15"/>
      <c r="C406" s="15"/>
      <c r="D406" s="15"/>
      <c r="E406" s="16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</row>
    <row r="407" spans="1:27" ht="15.75" customHeight="1" x14ac:dyDescent="0.2">
      <c r="A407" s="15"/>
      <c r="B407" s="15"/>
      <c r="C407" s="15"/>
      <c r="D407" s="15"/>
      <c r="E407" s="16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</row>
    <row r="408" spans="1:27" ht="15.75" customHeight="1" x14ac:dyDescent="0.2">
      <c r="A408" s="15"/>
      <c r="B408" s="15"/>
      <c r="C408" s="15"/>
      <c r="D408" s="15"/>
      <c r="E408" s="16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</row>
    <row r="409" spans="1:27" ht="15.75" customHeight="1" x14ac:dyDescent="0.2">
      <c r="A409" s="15"/>
      <c r="B409" s="15"/>
      <c r="C409" s="15"/>
      <c r="D409" s="15"/>
      <c r="E409" s="16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</row>
    <row r="410" spans="1:27" ht="15.75" customHeight="1" x14ac:dyDescent="0.2">
      <c r="A410" s="15"/>
      <c r="B410" s="15"/>
      <c r="C410" s="15"/>
      <c r="D410" s="15"/>
      <c r="E410" s="16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</row>
    <row r="411" spans="1:27" ht="15.75" customHeight="1" x14ac:dyDescent="0.2">
      <c r="A411" s="15"/>
      <c r="B411" s="15"/>
      <c r="C411" s="15"/>
      <c r="D411" s="15"/>
      <c r="E411" s="16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</row>
    <row r="412" spans="1:27" ht="15.75" customHeight="1" x14ac:dyDescent="0.2">
      <c r="A412" s="15"/>
      <c r="B412" s="15"/>
      <c r="C412" s="15"/>
      <c r="D412" s="15"/>
      <c r="E412" s="16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</row>
    <row r="413" spans="1:27" ht="15.75" customHeight="1" x14ac:dyDescent="0.2">
      <c r="A413" s="15"/>
      <c r="B413" s="15"/>
      <c r="C413" s="15"/>
      <c r="D413" s="15"/>
      <c r="E413" s="16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</row>
    <row r="414" spans="1:27" ht="15.75" customHeight="1" x14ac:dyDescent="0.2">
      <c r="A414" s="15"/>
      <c r="B414" s="15"/>
      <c r="C414" s="15"/>
      <c r="D414" s="15"/>
      <c r="E414" s="16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</row>
    <row r="415" spans="1:27" ht="15.75" customHeight="1" x14ac:dyDescent="0.2">
      <c r="A415" s="15"/>
      <c r="B415" s="15"/>
      <c r="C415" s="15"/>
      <c r="D415" s="15"/>
      <c r="E415" s="16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</row>
    <row r="416" spans="1:27" ht="15.75" customHeight="1" x14ac:dyDescent="0.2">
      <c r="A416" s="15"/>
      <c r="B416" s="15"/>
      <c r="C416" s="15"/>
      <c r="D416" s="15"/>
      <c r="E416" s="16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</row>
    <row r="417" spans="1:27" ht="15.75" customHeight="1" x14ac:dyDescent="0.2">
      <c r="A417" s="15"/>
      <c r="B417" s="15"/>
      <c r="C417" s="15"/>
      <c r="D417" s="15"/>
      <c r="E417" s="16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</row>
    <row r="418" spans="1:27" ht="15.75" customHeight="1" x14ac:dyDescent="0.2">
      <c r="A418" s="15"/>
      <c r="B418" s="15"/>
      <c r="C418" s="15"/>
      <c r="D418" s="15"/>
      <c r="E418" s="16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</row>
    <row r="419" spans="1:27" ht="15.75" customHeight="1" x14ac:dyDescent="0.2">
      <c r="A419" s="15"/>
      <c r="B419" s="15"/>
      <c r="C419" s="15"/>
      <c r="D419" s="15"/>
      <c r="E419" s="16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</row>
    <row r="420" spans="1:27" ht="15.75" customHeight="1" x14ac:dyDescent="0.2">
      <c r="A420" s="15"/>
      <c r="B420" s="15"/>
      <c r="C420" s="15"/>
      <c r="D420" s="15"/>
      <c r="E420" s="16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</row>
    <row r="421" spans="1:27" ht="15.75" customHeight="1" x14ac:dyDescent="0.2">
      <c r="A421" s="15"/>
      <c r="B421" s="15"/>
      <c r="C421" s="15"/>
      <c r="D421" s="15"/>
      <c r="E421" s="16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</row>
    <row r="422" spans="1:27" ht="15.75" customHeight="1" x14ac:dyDescent="0.2">
      <c r="A422" s="15"/>
      <c r="B422" s="15"/>
      <c r="C422" s="15"/>
      <c r="D422" s="15"/>
      <c r="E422" s="16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</row>
    <row r="423" spans="1:27" ht="15.75" customHeight="1" x14ac:dyDescent="0.2">
      <c r="A423" s="15"/>
      <c r="B423" s="15"/>
      <c r="C423" s="15"/>
      <c r="D423" s="15"/>
      <c r="E423" s="16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</row>
    <row r="424" spans="1:27" ht="15.75" customHeight="1" x14ac:dyDescent="0.2">
      <c r="A424" s="15"/>
      <c r="B424" s="15"/>
      <c r="C424" s="15"/>
      <c r="D424" s="15"/>
      <c r="E424" s="16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</row>
    <row r="425" spans="1:27" ht="15.75" customHeight="1" x14ac:dyDescent="0.2">
      <c r="A425" s="15"/>
      <c r="B425" s="15"/>
      <c r="C425" s="15"/>
      <c r="D425" s="15"/>
      <c r="E425" s="16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</row>
    <row r="426" spans="1:27" ht="15.75" customHeight="1" x14ac:dyDescent="0.2">
      <c r="A426" s="15"/>
      <c r="B426" s="15"/>
      <c r="C426" s="15"/>
      <c r="D426" s="15"/>
      <c r="E426" s="16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</row>
    <row r="427" spans="1:27" ht="15.75" customHeight="1" x14ac:dyDescent="0.2">
      <c r="A427" s="15"/>
      <c r="B427" s="15"/>
      <c r="C427" s="15"/>
      <c r="D427" s="15"/>
      <c r="E427" s="16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</row>
    <row r="428" spans="1:27" ht="15.75" customHeight="1" x14ac:dyDescent="0.2">
      <c r="A428" s="15"/>
      <c r="B428" s="15"/>
      <c r="C428" s="15"/>
      <c r="D428" s="15"/>
      <c r="E428" s="16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</row>
    <row r="429" spans="1:27" ht="15.75" customHeight="1" x14ac:dyDescent="0.2">
      <c r="A429" s="15"/>
      <c r="B429" s="15"/>
      <c r="C429" s="15"/>
      <c r="D429" s="15"/>
      <c r="E429" s="16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</row>
    <row r="430" spans="1:27" ht="15.75" customHeight="1" x14ac:dyDescent="0.2">
      <c r="A430" s="15"/>
      <c r="B430" s="15"/>
      <c r="C430" s="15"/>
      <c r="D430" s="15"/>
      <c r="E430" s="16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</row>
    <row r="431" spans="1:27" ht="15.75" customHeight="1" x14ac:dyDescent="0.2">
      <c r="A431" s="15"/>
      <c r="B431" s="15"/>
      <c r="C431" s="15"/>
      <c r="D431" s="15"/>
      <c r="E431" s="16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</row>
    <row r="432" spans="1:27" ht="15.75" customHeight="1" x14ac:dyDescent="0.2">
      <c r="A432" s="15"/>
      <c r="B432" s="15"/>
      <c r="C432" s="15"/>
      <c r="D432" s="15"/>
      <c r="E432" s="16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</row>
    <row r="433" spans="1:27" ht="15.75" customHeight="1" x14ac:dyDescent="0.2">
      <c r="A433" s="15"/>
      <c r="B433" s="15"/>
      <c r="C433" s="15"/>
      <c r="D433" s="15"/>
      <c r="E433" s="16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</row>
    <row r="434" spans="1:27" ht="15.75" customHeight="1" x14ac:dyDescent="0.2">
      <c r="A434" s="15"/>
      <c r="B434" s="15"/>
      <c r="C434" s="15"/>
      <c r="D434" s="15"/>
      <c r="E434" s="16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</row>
    <row r="435" spans="1:27" ht="15.75" customHeight="1" x14ac:dyDescent="0.2">
      <c r="A435" s="15"/>
      <c r="B435" s="15"/>
      <c r="C435" s="15"/>
      <c r="D435" s="15"/>
      <c r="E435" s="16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</row>
    <row r="436" spans="1:27" ht="15.75" customHeight="1" x14ac:dyDescent="0.2">
      <c r="A436" s="15"/>
      <c r="B436" s="15"/>
      <c r="C436" s="15"/>
      <c r="D436" s="15"/>
      <c r="E436" s="16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</row>
    <row r="437" spans="1:27" ht="15.75" customHeight="1" x14ac:dyDescent="0.2">
      <c r="A437" s="15"/>
      <c r="B437" s="15"/>
      <c r="C437" s="15"/>
      <c r="D437" s="15"/>
      <c r="E437" s="16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</row>
    <row r="438" spans="1:27" ht="15.75" customHeight="1" x14ac:dyDescent="0.2">
      <c r="A438" s="15"/>
      <c r="B438" s="15"/>
      <c r="C438" s="15"/>
      <c r="D438" s="15"/>
      <c r="E438" s="16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</row>
    <row r="439" spans="1:27" ht="15.75" customHeight="1" x14ac:dyDescent="0.2">
      <c r="A439" s="15"/>
      <c r="B439" s="15"/>
      <c r="C439" s="15"/>
      <c r="D439" s="15"/>
      <c r="E439" s="16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</row>
    <row r="440" spans="1:27" ht="15.75" customHeight="1" x14ac:dyDescent="0.2">
      <c r="A440" s="15"/>
      <c r="B440" s="15"/>
      <c r="C440" s="15"/>
      <c r="D440" s="15"/>
      <c r="E440" s="16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</row>
    <row r="441" spans="1:27" ht="15.75" customHeight="1" x14ac:dyDescent="0.2">
      <c r="A441" s="15"/>
      <c r="B441" s="15"/>
      <c r="C441" s="15"/>
      <c r="D441" s="15"/>
      <c r="E441" s="16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</row>
    <row r="442" spans="1:27" ht="15.75" customHeight="1" x14ac:dyDescent="0.2">
      <c r="A442" s="15"/>
      <c r="B442" s="15"/>
      <c r="C442" s="15"/>
      <c r="D442" s="15"/>
      <c r="E442" s="16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</row>
    <row r="443" spans="1:27" ht="15.75" customHeight="1" x14ac:dyDescent="0.2">
      <c r="A443" s="15"/>
      <c r="B443" s="15"/>
      <c r="C443" s="15"/>
      <c r="D443" s="15"/>
      <c r="E443" s="16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</row>
    <row r="444" spans="1:27" ht="15.75" customHeight="1" x14ac:dyDescent="0.2">
      <c r="A444" s="15"/>
      <c r="B444" s="15"/>
      <c r="C444" s="15"/>
      <c r="D444" s="15"/>
      <c r="E444" s="16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</row>
    <row r="445" spans="1:27" ht="15.75" customHeight="1" x14ac:dyDescent="0.2">
      <c r="A445" s="15"/>
      <c r="B445" s="15"/>
      <c r="C445" s="15"/>
      <c r="D445" s="15"/>
      <c r="E445" s="16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</row>
    <row r="446" spans="1:27" ht="15.75" customHeight="1" x14ac:dyDescent="0.2">
      <c r="A446" s="15"/>
      <c r="B446" s="15"/>
      <c r="C446" s="15"/>
      <c r="D446" s="15"/>
      <c r="E446" s="16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</row>
    <row r="447" spans="1:27" ht="15.75" customHeight="1" x14ac:dyDescent="0.2">
      <c r="A447" s="15"/>
      <c r="B447" s="15"/>
      <c r="C447" s="15"/>
      <c r="D447" s="15"/>
      <c r="E447" s="16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</row>
    <row r="448" spans="1:27" ht="15.75" customHeight="1" x14ac:dyDescent="0.2">
      <c r="A448" s="15"/>
      <c r="B448" s="15"/>
      <c r="C448" s="15"/>
      <c r="D448" s="15"/>
      <c r="E448" s="16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</row>
    <row r="449" spans="1:27" ht="15.75" customHeight="1" x14ac:dyDescent="0.2">
      <c r="A449" s="15"/>
      <c r="B449" s="15"/>
      <c r="C449" s="15"/>
      <c r="D449" s="15"/>
      <c r="E449" s="16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</row>
    <row r="450" spans="1:27" ht="15.75" customHeight="1" x14ac:dyDescent="0.2">
      <c r="A450" s="15"/>
      <c r="B450" s="15"/>
      <c r="C450" s="15"/>
      <c r="D450" s="15"/>
      <c r="E450" s="16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</row>
    <row r="451" spans="1:27" ht="15.75" customHeight="1" x14ac:dyDescent="0.2">
      <c r="A451" s="15"/>
      <c r="B451" s="15"/>
      <c r="C451" s="15"/>
      <c r="D451" s="15"/>
      <c r="E451" s="16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</row>
    <row r="452" spans="1:27" ht="15.75" customHeight="1" x14ac:dyDescent="0.2">
      <c r="A452" s="15"/>
      <c r="B452" s="15"/>
      <c r="C452" s="15"/>
      <c r="D452" s="15"/>
      <c r="E452" s="16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</row>
    <row r="453" spans="1:27" ht="15.75" customHeight="1" x14ac:dyDescent="0.2">
      <c r="A453" s="15"/>
      <c r="B453" s="15"/>
      <c r="C453" s="15"/>
      <c r="D453" s="15"/>
      <c r="E453" s="16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</row>
    <row r="454" spans="1:27" ht="15.75" customHeight="1" x14ac:dyDescent="0.2">
      <c r="A454" s="15"/>
      <c r="B454" s="15"/>
      <c r="C454" s="15"/>
      <c r="D454" s="15"/>
      <c r="E454" s="16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</row>
    <row r="455" spans="1:27" ht="15.75" customHeight="1" x14ac:dyDescent="0.2">
      <c r="A455" s="15"/>
      <c r="B455" s="15"/>
      <c r="C455" s="15"/>
      <c r="D455" s="15"/>
      <c r="E455" s="16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</row>
    <row r="456" spans="1:27" ht="15.75" customHeight="1" x14ac:dyDescent="0.2">
      <c r="A456" s="15"/>
      <c r="B456" s="15"/>
      <c r="C456" s="15"/>
      <c r="D456" s="15"/>
      <c r="E456" s="16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</row>
    <row r="457" spans="1:27" ht="15.75" customHeight="1" x14ac:dyDescent="0.2">
      <c r="A457" s="15"/>
      <c r="B457" s="15"/>
      <c r="C457" s="15"/>
      <c r="D457" s="15"/>
      <c r="E457" s="16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</row>
    <row r="458" spans="1:27" ht="15.75" customHeight="1" x14ac:dyDescent="0.2">
      <c r="A458" s="15"/>
      <c r="B458" s="15"/>
      <c r="C458" s="15"/>
      <c r="D458" s="15"/>
      <c r="E458" s="16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</row>
    <row r="459" spans="1:27" ht="15.75" customHeight="1" x14ac:dyDescent="0.2">
      <c r="A459" s="15"/>
      <c r="B459" s="15"/>
      <c r="C459" s="15"/>
      <c r="D459" s="15"/>
      <c r="E459" s="16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</row>
    <row r="460" spans="1:27" ht="15.75" customHeight="1" x14ac:dyDescent="0.2">
      <c r="A460" s="15"/>
      <c r="B460" s="15"/>
      <c r="C460" s="15"/>
      <c r="D460" s="15"/>
      <c r="E460" s="16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</row>
    <row r="461" spans="1:27" ht="15.75" customHeight="1" x14ac:dyDescent="0.2">
      <c r="A461" s="15"/>
      <c r="B461" s="15"/>
      <c r="C461" s="15"/>
      <c r="D461" s="15"/>
      <c r="E461" s="16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</row>
    <row r="462" spans="1:27" ht="15.75" customHeight="1" x14ac:dyDescent="0.2">
      <c r="A462" s="15"/>
      <c r="B462" s="15"/>
      <c r="C462" s="15"/>
      <c r="D462" s="15"/>
      <c r="E462" s="16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</row>
    <row r="463" spans="1:27" ht="15.75" customHeight="1" x14ac:dyDescent="0.2">
      <c r="A463" s="15"/>
      <c r="B463" s="15"/>
      <c r="C463" s="15"/>
      <c r="D463" s="15"/>
      <c r="E463" s="16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</row>
    <row r="464" spans="1:27" ht="15.75" customHeight="1" x14ac:dyDescent="0.2">
      <c r="A464" s="15"/>
      <c r="B464" s="15"/>
      <c r="C464" s="15"/>
      <c r="D464" s="15"/>
      <c r="E464" s="16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</row>
    <row r="465" spans="1:27" ht="15.75" customHeight="1" x14ac:dyDescent="0.2">
      <c r="A465" s="15"/>
      <c r="B465" s="15"/>
      <c r="C465" s="15"/>
      <c r="D465" s="15"/>
      <c r="E465" s="16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</row>
    <row r="466" spans="1:27" ht="15.75" customHeight="1" x14ac:dyDescent="0.2">
      <c r="A466" s="15"/>
      <c r="B466" s="15"/>
      <c r="C466" s="15"/>
      <c r="D466" s="15"/>
      <c r="E466" s="16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</row>
    <row r="467" spans="1:27" ht="15.75" customHeight="1" x14ac:dyDescent="0.2">
      <c r="A467" s="15"/>
      <c r="B467" s="15"/>
      <c r="C467" s="15"/>
      <c r="D467" s="15"/>
      <c r="E467" s="16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</row>
    <row r="468" spans="1:27" ht="15.75" customHeight="1" x14ac:dyDescent="0.2">
      <c r="A468" s="15"/>
      <c r="B468" s="15"/>
      <c r="C468" s="15"/>
      <c r="D468" s="15"/>
      <c r="E468" s="16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</row>
    <row r="469" spans="1:27" ht="15.75" customHeight="1" x14ac:dyDescent="0.2">
      <c r="A469" s="15"/>
      <c r="B469" s="15"/>
      <c r="C469" s="15"/>
      <c r="D469" s="15"/>
      <c r="E469" s="16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</row>
    <row r="470" spans="1:27" ht="15.75" customHeight="1" x14ac:dyDescent="0.2">
      <c r="A470" s="15"/>
      <c r="B470" s="15"/>
      <c r="C470" s="15"/>
      <c r="D470" s="15"/>
      <c r="E470" s="16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</row>
    <row r="471" spans="1:27" ht="15.75" customHeight="1" x14ac:dyDescent="0.2">
      <c r="A471" s="15"/>
      <c r="B471" s="15"/>
      <c r="C471" s="15"/>
      <c r="D471" s="15"/>
      <c r="E471" s="16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</row>
    <row r="472" spans="1:27" ht="15.75" customHeight="1" x14ac:dyDescent="0.2">
      <c r="A472" s="15"/>
      <c r="B472" s="15"/>
      <c r="C472" s="15"/>
      <c r="D472" s="15"/>
      <c r="E472" s="16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</row>
    <row r="473" spans="1:27" ht="15.75" customHeight="1" x14ac:dyDescent="0.2">
      <c r="A473" s="15"/>
      <c r="B473" s="15"/>
      <c r="C473" s="15"/>
      <c r="D473" s="15"/>
      <c r="E473" s="16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</row>
    <row r="474" spans="1:27" ht="15.75" customHeight="1" x14ac:dyDescent="0.2">
      <c r="A474" s="15"/>
      <c r="B474" s="15"/>
      <c r="C474" s="15"/>
      <c r="D474" s="15"/>
      <c r="E474" s="16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</row>
    <row r="475" spans="1:27" ht="15.75" customHeight="1" x14ac:dyDescent="0.2">
      <c r="A475" s="15"/>
      <c r="B475" s="15"/>
      <c r="C475" s="15"/>
      <c r="D475" s="15"/>
      <c r="E475" s="16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</row>
    <row r="476" spans="1:27" ht="15.75" customHeight="1" x14ac:dyDescent="0.2">
      <c r="A476" s="15"/>
      <c r="B476" s="15"/>
      <c r="C476" s="15"/>
      <c r="D476" s="15"/>
      <c r="E476" s="16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</row>
    <row r="477" spans="1:27" ht="15.75" customHeight="1" x14ac:dyDescent="0.2">
      <c r="A477" s="15"/>
      <c r="B477" s="15"/>
      <c r="C477" s="15"/>
      <c r="D477" s="15"/>
      <c r="E477" s="16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</row>
    <row r="478" spans="1:27" ht="15.75" customHeight="1" x14ac:dyDescent="0.2">
      <c r="A478" s="15"/>
      <c r="B478" s="15"/>
      <c r="C478" s="15"/>
      <c r="D478" s="15"/>
      <c r="E478" s="16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</row>
    <row r="479" spans="1:27" ht="15.75" customHeight="1" x14ac:dyDescent="0.2">
      <c r="A479" s="15"/>
      <c r="B479" s="15"/>
      <c r="C479" s="15"/>
      <c r="D479" s="15"/>
      <c r="E479" s="16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</row>
    <row r="480" spans="1:27" ht="15.75" customHeight="1" x14ac:dyDescent="0.2">
      <c r="A480" s="15"/>
      <c r="B480" s="15"/>
      <c r="C480" s="15"/>
      <c r="D480" s="15"/>
      <c r="E480" s="16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</row>
    <row r="481" spans="1:27" ht="15.75" customHeight="1" x14ac:dyDescent="0.2">
      <c r="A481" s="15"/>
      <c r="B481" s="15"/>
      <c r="C481" s="15"/>
      <c r="D481" s="15"/>
      <c r="E481" s="16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</row>
    <row r="482" spans="1:27" ht="15.75" customHeight="1" x14ac:dyDescent="0.2">
      <c r="A482" s="15"/>
      <c r="B482" s="15"/>
      <c r="C482" s="15"/>
      <c r="D482" s="15"/>
      <c r="E482" s="16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</row>
    <row r="483" spans="1:27" ht="15.75" customHeight="1" x14ac:dyDescent="0.2">
      <c r="A483" s="15"/>
      <c r="B483" s="15"/>
      <c r="C483" s="15"/>
      <c r="D483" s="15"/>
      <c r="E483" s="16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</row>
    <row r="484" spans="1:27" ht="15.75" customHeight="1" x14ac:dyDescent="0.2">
      <c r="A484" s="15"/>
      <c r="B484" s="15"/>
      <c r="C484" s="15"/>
      <c r="D484" s="15"/>
      <c r="E484" s="16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</row>
    <row r="485" spans="1:27" ht="15.75" customHeight="1" x14ac:dyDescent="0.2">
      <c r="A485" s="15"/>
      <c r="B485" s="15"/>
      <c r="C485" s="15"/>
      <c r="D485" s="15"/>
      <c r="E485" s="16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</row>
    <row r="486" spans="1:27" ht="15.75" customHeight="1" x14ac:dyDescent="0.2">
      <c r="A486" s="15"/>
      <c r="B486" s="15"/>
      <c r="C486" s="15"/>
      <c r="D486" s="15"/>
      <c r="E486" s="16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</row>
    <row r="487" spans="1:27" ht="15.75" customHeight="1" x14ac:dyDescent="0.2">
      <c r="A487" s="15"/>
      <c r="B487" s="15"/>
      <c r="C487" s="15"/>
      <c r="D487" s="15"/>
      <c r="E487" s="16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</row>
    <row r="488" spans="1:27" ht="15.75" customHeight="1" x14ac:dyDescent="0.2">
      <c r="A488" s="15"/>
      <c r="B488" s="15"/>
      <c r="C488" s="15"/>
      <c r="D488" s="15"/>
      <c r="E488" s="16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</row>
    <row r="489" spans="1:27" ht="15.75" customHeight="1" x14ac:dyDescent="0.2">
      <c r="A489" s="15"/>
      <c r="B489" s="15"/>
      <c r="C489" s="15"/>
      <c r="D489" s="15"/>
      <c r="E489" s="16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</row>
    <row r="490" spans="1:27" ht="15.75" customHeight="1" x14ac:dyDescent="0.2">
      <c r="A490" s="15"/>
      <c r="B490" s="15"/>
      <c r="C490" s="15"/>
      <c r="D490" s="15"/>
      <c r="E490" s="16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</row>
    <row r="491" spans="1:27" ht="15.75" customHeight="1" x14ac:dyDescent="0.2">
      <c r="A491" s="15"/>
      <c r="B491" s="15"/>
      <c r="C491" s="15"/>
      <c r="D491" s="15"/>
      <c r="E491" s="16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</row>
    <row r="492" spans="1:27" ht="15.75" customHeight="1" x14ac:dyDescent="0.2">
      <c r="A492" s="15"/>
      <c r="B492" s="15"/>
      <c r="C492" s="15"/>
      <c r="D492" s="15"/>
      <c r="E492" s="16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</row>
    <row r="493" spans="1:27" ht="15.75" customHeight="1" x14ac:dyDescent="0.2">
      <c r="A493" s="15"/>
      <c r="B493" s="15"/>
      <c r="C493" s="15"/>
      <c r="D493" s="15"/>
      <c r="E493" s="16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</row>
    <row r="494" spans="1:27" ht="15.75" customHeight="1" x14ac:dyDescent="0.2">
      <c r="A494" s="15"/>
      <c r="B494" s="15"/>
      <c r="C494" s="15"/>
      <c r="D494" s="15"/>
      <c r="E494" s="16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</row>
    <row r="495" spans="1:27" ht="15.75" customHeight="1" x14ac:dyDescent="0.2">
      <c r="A495" s="15"/>
      <c r="B495" s="15"/>
      <c r="C495" s="15"/>
      <c r="D495" s="15"/>
      <c r="E495" s="16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</row>
    <row r="496" spans="1:27" ht="15.75" customHeight="1" x14ac:dyDescent="0.2">
      <c r="A496" s="15"/>
      <c r="B496" s="15"/>
      <c r="C496" s="15"/>
      <c r="D496" s="15"/>
      <c r="E496" s="16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</row>
    <row r="497" spans="1:27" ht="15.75" customHeight="1" x14ac:dyDescent="0.2">
      <c r="A497" s="15"/>
      <c r="B497" s="15"/>
      <c r="C497" s="15"/>
      <c r="D497" s="15"/>
      <c r="E497" s="16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</row>
    <row r="498" spans="1:27" ht="15.75" customHeight="1" x14ac:dyDescent="0.2">
      <c r="A498" s="15"/>
      <c r="B498" s="15"/>
      <c r="C498" s="15"/>
      <c r="D498" s="15"/>
      <c r="E498" s="16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</row>
    <row r="499" spans="1:27" ht="15.75" customHeight="1" x14ac:dyDescent="0.2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</row>
    <row r="500" spans="1:27" ht="15.75" customHeight="1" x14ac:dyDescent="0.2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</row>
    <row r="501" spans="1:27" ht="15.75" customHeight="1" x14ac:dyDescent="0.2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</row>
    <row r="502" spans="1:27" ht="15.75" customHeight="1" x14ac:dyDescent="0.2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</row>
    <row r="503" spans="1:27" ht="15.75" customHeight="1" x14ac:dyDescent="0.2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</row>
    <row r="504" spans="1:27" ht="15.75" customHeight="1" x14ac:dyDescent="0.2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</row>
    <row r="505" spans="1:27" ht="15.75" customHeight="1" x14ac:dyDescent="0.2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</row>
    <row r="506" spans="1:27" ht="15.75" customHeight="1" x14ac:dyDescent="0.2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</row>
    <row r="507" spans="1:27" ht="15.75" customHeight="1" x14ac:dyDescent="0.2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</row>
    <row r="508" spans="1:27" ht="15.75" customHeight="1" x14ac:dyDescent="0.2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</row>
    <row r="509" spans="1:27" ht="15.75" customHeight="1" x14ac:dyDescent="0.2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</row>
    <row r="510" spans="1:27" ht="15.75" customHeight="1" x14ac:dyDescent="0.2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</row>
    <row r="511" spans="1:27" ht="15.75" customHeight="1" x14ac:dyDescent="0.2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</row>
    <row r="512" spans="1:27" ht="15.75" customHeight="1" x14ac:dyDescent="0.2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</row>
    <row r="513" spans="1:27" ht="15.75" customHeight="1" x14ac:dyDescent="0.2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</row>
    <row r="514" spans="1:27" ht="15.75" customHeight="1" x14ac:dyDescent="0.2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</row>
    <row r="515" spans="1:27" ht="15.75" customHeight="1" x14ac:dyDescent="0.2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</row>
    <row r="516" spans="1:27" ht="15.75" customHeight="1" x14ac:dyDescent="0.2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</row>
    <row r="517" spans="1:27" ht="15.75" customHeight="1" x14ac:dyDescent="0.2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</row>
    <row r="518" spans="1:27" ht="15.75" customHeight="1" x14ac:dyDescent="0.2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</row>
    <row r="519" spans="1:27" ht="15.75" customHeight="1" x14ac:dyDescent="0.2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</row>
    <row r="520" spans="1:27" ht="15.75" customHeight="1" x14ac:dyDescent="0.2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</row>
    <row r="521" spans="1:27" ht="15.75" customHeight="1" x14ac:dyDescent="0.2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</row>
    <row r="522" spans="1:27" ht="15.75" customHeight="1" x14ac:dyDescent="0.2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</row>
    <row r="523" spans="1:27" ht="15.75" customHeight="1" x14ac:dyDescent="0.2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</row>
    <row r="524" spans="1:27" ht="15.75" customHeight="1" x14ac:dyDescent="0.2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</row>
    <row r="525" spans="1:27" ht="15.75" customHeight="1" x14ac:dyDescent="0.2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</row>
    <row r="526" spans="1:27" ht="15.75" customHeight="1" x14ac:dyDescent="0.2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</row>
    <row r="527" spans="1:27" ht="15.75" customHeight="1" x14ac:dyDescent="0.2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</row>
    <row r="528" spans="1:27" ht="15.75" customHeight="1" x14ac:dyDescent="0.2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</row>
    <row r="529" spans="1:27" ht="15.75" customHeight="1" x14ac:dyDescent="0.2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</row>
    <row r="530" spans="1:27" ht="15.75" customHeight="1" x14ac:dyDescent="0.2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</row>
    <row r="531" spans="1:27" ht="15.75" customHeight="1" x14ac:dyDescent="0.2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</row>
    <row r="532" spans="1:27" ht="15.75" customHeight="1" x14ac:dyDescent="0.2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</row>
    <row r="533" spans="1:27" ht="15.75" customHeight="1" x14ac:dyDescent="0.2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</row>
    <row r="534" spans="1:27" ht="15.75" customHeight="1" x14ac:dyDescent="0.2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</row>
    <row r="535" spans="1:27" ht="15.75" customHeight="1" x14ac:dyDescent="0.2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</row>
    <row r="536" spans="1:27" ht="15.75" customHeight="1" x14ac:dyDescent="0.2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</row>
    <row r="537" spans="1:27" ht="15.75" customHeight="1" x14ac:dyDescent="0.2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</row>
    <row r="538" spans="1:27" ht="15.75" customHeight="1" x14ac:dyDescent="0.2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</row>
    <row r="539" spans="1:27" ht="15.75" customHeight="1" x14ac:dyDescent="0.2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</row>
    <row r="540" spans="1:27" ht="15.75" customHeight="1" x14ac:dyDescent="0.2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</row>
    <row r="541" spans="1:27" ht="15.75" customHeight="1" x14ac:dyDescent="0.2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</row>
    <row r="542" spans="1:27" ht="15.75" customHeight="1" x14ac:dyDescent="0.2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</row>
    <row r="543" spans="1:27" ht="15.75" customHeight="1" x14ac:dyDescent="0.2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</row>
    <row r="544" spans="1:27" ht="15.75" customHeight="1" x14ac:dyDescent="0.2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</row>
    <row r="545" spans="1:27" ht="15.75" customHeight="1" x14ac:dyDescent="0.2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</row>
    <row r="546" spans="1:27" ht="15.75" customHeight="1" x14ac:dyDescent="0.2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</row>
    <row r="547" spans="1:27" ht="15.75" customHeight="1" x14ac:dyDescent="0.2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</row>
    <row r="548" spans="1:27" ht="15.75" customHeight="1" x14ac:dyDescent="0.2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</row>
    <row r="549" spans="1:27" ht="15.75" customHeight="1" x14ac:dyDescent="0.2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</row>
    <row r="550" spans="1:27" ht="15.75" customHeight="1" x14ac:dyDescent="0.2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</row>
    <row r="551" spans="1:27" ht="15.75" customHeight="1" x14ac:dyDescent="0.2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</row>
    <row r="552" spans="1:27" ht="15.75" customHeight="1" x14ac:dyDescent="0.2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</row>
    <row r="553" spans="1:27" ht="15.75" customHeight="1" x14ac:dyDescent="0.2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</row>
    <row r="554" spans="1:27" ht="15.75" customHeight="1" x14ac:dyDescent="0.2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</row>
    <row r="555" spans="1:27" ht="15.75" customHeight="1" x14ac:dyDescent="0.2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</row>
    <row r="556" spans="1:27" ht="15.75" customHeight="1" x14ac:dyDescent="0.2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</row>
    <row r="557" spans="1:27" ht="15.75" customHeight="1" x14ac:dyDescent="0.2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</row>
    <row r="558" spans="1:27" ht="15.75" customHeight="1" x14ac:dyDescent="0.2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</row>
    <row r="559" spans="1:27" ht="15.75" customHeight="1" x14ac:dyDescent="0.2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</row>
    <row r="560" spans="1:27" ht="15.75" customHeight="1" x14ac:dyDescent="0.2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</row>
    <row r="561" spans="1:27" ht="15.75" customHeight="1" x14ac:dyDescent="0.2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</row>
    <row r="562" spans="1:27" ht="15.75" customHeight="1" x14ac:dyDescent="0.2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</row>
    <row r="563" spans="1:27" ht="15.75" customHeight="1" x14ac:dyDescent="0.2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</row>
    <row r="564" spans="1:27" ht="15.75" customHeight="1" x14ac:dyDescent="0.2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</row>
    <row r="565" spans="1:27" ht="15.75" customHeight="1" x14ac:dyDescent="0.2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</row>
    <row r="566" spans="1:27" ht="15.75" customHeight="1" x14ac:dyDescent="0.2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</row>
    <row r="567" spans="1:27" ht="15.75" customHeight="1" x14ac:dyDescent="0.2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</row>
    <row r="568" spans="1:27" ht="15.75" customHeight="1" x14ac:dyDescent="0.2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</row>
    <row r="569" spans="1:27" ht="15.75" customHeight="1" x14ac:dyDescent="0.2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</row>
    <row r="570" spans="1:27" ht="15.75" customHeight="1" x14ac:dyDescent="0.2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</row>
    <row r="571" spans="1:27" ht="15.75" customHeight="1" x14ac:dyDescent="0.2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</row>
    <row r="572" spans="1:27" ht="15.75" customHeight="1" x14ac:dyDescent="0.2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</row>
    <row r="573" spans="1:27" ht="15.75" customHeight="1" x14ac:dyDescent="0.2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</row>
    <row r="574" spans="1:27" ht="15.75" customHeight="1" x14ac:dyDescent="0.2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</row>
    <row r="575" spans="1:27" ht="15.75" customHeight="1" x14ac:dyDescent="0.2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</row>
    <row r="576" spans="1:27" ht="15.75" customHeight="1" x14ac:dyDescent="0.2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</row>
    <row r="577" spans="1:27" ht="15.75" customHeight="1" x14ac:dyDescent="0.2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</row>
    <row r="578" spans="1:27" ht="15.75" customHeight="1" x14ac:dyDescent="0.2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</row>
    <row r="579" spans="1:27" ht="15.75" customHeight="1" x14ac:dyDescent="0.2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</row>
    <row r="580" spans="1:27" ht="15.75" customHeight="1" x14ac:dyDescent="0.2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</row>
    <row r="581" spans="1:27" ht="15.75" customHeight="1" x14ac:dyDescent="0.2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</row>
    <row r="582" spans="1:27" ht="15.75" customHeight="1" x14ac:dyDescent="0.2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</row>
    <row r="583" spans="1:27" ht="15.75" customHeight="1" x14ac:dyDescent="0.2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</row>
    <row r="584" spans="1:27" ht="15.75" customHeight="1" x14ac:dyDescent="0.2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</row>
    <row r="585" spans="1:27" ht="15.75" customHeight="1" x14ac:dyDescent="0.2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</row>
    <row r="586" spans="1:27" ht="15.75" customHeight="1" x14ac:dyDescent="0.2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</row>
    <row r="587" spans="1:27" ht="15.75" customHeight="1" x14ac:dyDescent="0.2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</row>
    <row r="588" spans="1:27" ht="15.75" customHeight="1" x14ac:dyDescent="0.2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</row>
    <row r="589" spans="1:27" ht="15.75" customHeight="1" x14ac:dyDescent="0.2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</row>
    <row r="590" spans="1:27" ht="15.75" customHeight="1" x14ac:dyDescent="0.2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</row>
    <row r="591" spans="1:27" ht="15.75" customHeight="1" x14ac:dyDescent="0.2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</row>
    <row r="592" spans="1:27" ht="15.75" customHeight="1" x14ac:dyDescent="0.2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</row>
    <row r="593" spans="1:27" ht="15.75" customHeight="1" x14ac:dyDescent="0.2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</row>
    <row r="594" spans="1:27" ht="15.75" customHeight="1" x14ac:dyDescent="0.2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</row>
    <row r="595" spans="1:27" ht="15.75" customHeight="1" x14ac:dyDescent="0.2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</row>
    <row r="596" spans="1:27" ht="15.75" customHeight="1" x14ac:dyDescent="0.2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</row>
    <row r="597" spans="1:27" ht="15.75" customHeight="1" x14ac:dyDescent="0.2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</row>
    <row r="598" spans="1:27" ht="15.75" customHeight="1" x14ac:dyDescent="0.2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</row>
    <row r="599" spans="1:27" ht="15.75" customHeight="1" x14ac:dyDescent="0.2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</row>
    <row r="600" spans="1:27" ht="15.75" customHeight="1" x14ac:dyDescent="0.2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</row>
    <row r="601" spans="1:27" ht="15.75" customHeight="1" x14ac:dyDescent="0.2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</row>
    <row r="602" spans="1:27" ht="15.75" customHeight="1" x14ac:dyDescent="0.2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</row>
    <row r="603" spans="1:27" ht="15.75" customHeight="1" x14ac:dyDescent="0.2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</row>
    <row r="604" spans="1:27" ht="15.75" customHeight="1" x14ac:dyDescent="0.2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</row>
    <row r="605" spans="1:27" ht="15.75" customHeight="1" x14ac:dyDescent="0.2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</row>
    <row r="606" spans="1:27" ht="15.75" customHeight="1" x14ac:dyDescent="0.2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</row>
    <row r="607" spans="1:27" ht="15.75" customHeight="1" x14ac:dyDescent="0.2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</row>
    <row r="608" spans="1:27" ht="15.75" customHeight="1" x14ac:dyDescent="0.2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</row>
    <row r="609" spans="1:27" ht="15.75" customHeight="1" x14ac:dyDescent="0.2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</row>
    <row r="610" spans="1:27" ht="15.75" customHeight="1" x14ac:dyDescent="0.2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</row>
    <row r="611" spans="1:27" ht="15.75" customHeight="1" x14ac:dyDescent="0.2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</row>
    <row r="612" spans="1:27" ht="15.75" customHeight="1" x14ac:dyDescent="0.2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</row>
    <row r="613" spans="1:27" ht="15.75" customHeight="1" x14ac:dyDescent="0.2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</row>
    <row r="614" spans="1:27" ht="15.75" customHeight="1" x14ac:dyDescent="0.2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</row>
    <row r="615" spans="1:27" ht="15.75" customHeight="1" x14ac:dyDescent="0.2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</row>
    <row r="616" spans="1:27" ht="15.75" customHeight="1" x14ac:dyDescent="0.2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</row>
    <row r="617" spans="1:27" ht="15.75" customHeight="1" x14ac:dyDescent="0.2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</row>
    <row r="618" spans="1:27" ht="15.75" customHeight="1" x14ac:dyDescent="0.2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</row>
    <row r="619" spans="1:27" ht="15.75" customHeight="1" x14ac:dyDescent="0.2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</row>
    <row r="620" spans="1:27" ht="15.75" customHeight="1" x14ac:dyDescent="0.2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</row>
    <row r="621" spans="1:27" ht="15.75" customHeight="1" x14ac:dyDescent="0.2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</row>
    <row r="622" spans="1:27" ht="15.75" customHeight="1" x14ac:dyDescent="0.2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</row>
    <row r="623" spans="1:27" ht="15.75" customHeight="1" x14ac:dyDescent="0.2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</row>
    <row r="624" spans="1:27" ht="15.75" customHeight="1" x14ac:dyDescent="0.2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</row>
    <row r="625" spans="1:27" ht="15.75" customHeight="1" x14ac:dyDescent="0.2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</row>
    <row r="626" spans="1:27" ht="15.75" customHeight="1" x14ac:dyDescent="0.2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</row>
    <row r="627" spans="1:27" ht="15.75" customHeight="1" x14ac:dyDescent="0.2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</row>
    <row r="628" spans="1:27" ht="15.75" customHeight="1" x14ac:dyDescent="0.2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</row>
    <row r="629" spans="1:27" ht="15.75" customHeight="1" x14ac:dyDescent="0.2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</row>
    <row r="630" spans="1:27" ht="15.75" customHeight="1" x14ac:dyDescent="0.2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</row>
    <row r="631" spans="1:27" ht="15.75" customHeight="1" x14ac:dyDescent="0.2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</row>
    <row r="632" spans="1:27" ht="15.75" customHeight="1" x14ac:dyDescent="0.2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</row>
    <row r="633" spans="1:27" ht="15.75" customHeight="1" x14ac:dyDescent="0.2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</row>
    <row r="634" spans="1:27" ht="15.75" customHeight="1" x14ac:dyDescent="0.2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</row>
    <row r="635" spans="1:27" ht="15.75" customHeight="1" x14ac:dyDescent="0.2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</row>
    <row r="636" spans="1:27" ht="15.75" customHeight="1" x14ac:dyDescent="0.2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</row>
    <row r="637" spans="1:27" ht="15.75" customHeight="1" x14ac:dyDescent="0.2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</row>
    <row r="638" spans="1:27" ht="15.75" customHeight="1" x14ac:dyDescent="0.2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</row>
    <row r="639" spans="1:27" ht="15.75" customHeight="1" x14ac:dyDescent="0.2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</row>
    <row r="640" spans="1:27" ht="15.75" customHeight="1" x14ac:dyDescent="0.2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</row>
    <row r="641" spans="1:27" ht="15.75" customHeight="1" x14ac:dyDescent="0.2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</row>
    <row r="642" spans="1:27" ht="15.75" customHeight="1" x14ac:dyDescent="0.2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</row>
    <row r="643" spans="1:27" ht="15.75" customHeight="1" x14ac:dyDescent="0.2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</row>
    <row r="644" spans="1:27" ht="15.75" customHeight="1" x14ac:dyDescent="0.2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</row>
    <row r="645" spans="1:27" ht="15.75" customHeight="1" x14ac:dyDescent="0.2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</row>
    <row r="646" spans="1:27" ht="15.75" customHeight="1" x14ac:dyDescent="0.2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</row>
    <row r="647" spans="1:27" ht="15.75" customHeight="1" x14ac:dyDescent="0.2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</row>
    <row r="648" spans="1:27" ht="15.75" customHeight="1" x14ac:dyDescent="0.2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</row>
    <row r="649" spans="1:27" ht="15.75" customHeight="1" x14ac:dyDescent="0.2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</row>
    <row r="650" spans="1:27" ht="15.75" customHeight="1" x14ac:dyDescent="0.2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</row>
    <row r="651" spans="1:27" ht="15.75" customHeight="1" x14ac:dyDescent="0.2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</row>
    <row r="652" spans="1:27" ht="15.75" customHeight="1" x14ac:dyDescent="0.2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</row>
    <row r="653" spans="1:27" ht="15.75" customHeight="1" x14ac:dyDescent="0.2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</row>
    <row r="654" spans="1:27" ht="15.75" customHeight="1" x14ac:dyDescent="0.2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</row>
    <row r="655" spans="1:27" ht="15.75" customHeight="1" x14ac:dyDescent="0.2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</row>
    <row r="656" spans="1:27" ht="15.75" customHeight="1" x14ac:dyDescent="0.2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</row>
    <row r="657" spans="1:27" ht="15.75" customHeight="1" x14ac:dyDescent="0.2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</row>
    <row r="658" spans="1:27" ht="15.75" customHeight="1" x14ac:dyDescent="0.2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</row>
    <row r="659" spans="1:27" ht="15.75" customHeight="1" x14ac:dyDescent="0.2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</row>
    <row r="660" spans="1:27" ht="15.75" customHeight="1" x14ac:dyDescent="0.2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</row>
    <row r="661" spans="1:27" ht="15.75" customHeight="1" x14ac:dyDescent="0.2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</row>
    <row r="662" spans="1:27" ht="15.75" customHeight="1" x14ac:dyDescent="0.2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</row>
    <row r="663" spans="1:27" ht="15.75" customHeight="1" x14ac:dyDescent="0.2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</row>
    <row r="664" spans="1:27" ht="15.75" customHeight="1" x14ac:dyDescent="0.2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</row>
    <row r="665" spans="1:27" ht="15.75" customHeight="1" x14ac:dyDescent="0.2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</row>
    <row r="666" spans="1:27" ht="15.75" customHeight="1" x14ac:dyDescent="0.2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</row>
    <row r="667" spans="1:27" ht="15.75" customHeight="1" x14ac:dyDescent="0.2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</row>
    <row r="668" spans="1:27" ht="15.75" customHeight="1" x14ac:dyDescent="0.2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</row>
    <row r="669" spans="1:27" ht="15.75" customHeight="1" x14ac:dyDescent="0.2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</row>
    <row r="670" spans="1:27" ht="15.75" customHeight="1" x14ac:dyDescent="0.2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</row>
    <row r="671" spans="1:27" ht="15.75" customHeight="1" x14ac:dyDescent="0.2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</row>
    <row r="672" spans="1:27" ht="15.75" customHeight="1" x14ac:dyDescent="0.2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</row>
    <row r="673" spans="1:27" ht="15.75" customHeight="1" x14ac:dyDescent="0.2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</row>
    <row r="674" spans="1:27" ht="15.75" customHeight="1" x14ac:dyDescent="0.2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</row>
    <row r="675" spans="1:27" ht="15.75" customHeight="1" x14ac:dyDescent="0.2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</row>
    <row r="676" spans="1:27" ht="15.75" customHeight="1" x14ac:dyDescent="0.2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</row>
    <row r="677" spans="1:27" ht="15.75" customHeight="1" x14ac:dyDescent="0.2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</row>
    <row r="678" spans="1:27" ht="15.75" customHeight="1" x14ac:dyDescent="0.2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</row>
    <row r="679" spans="1:27" ht="15.75" customHeight="1" x14ac:dyDescent="0.2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</row>
    <row r="680" spans="1:27" ht="15.75" customHeight="1" x14ac:dyDescent="0.2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</row>
    <row r="681" spans="1:27" ht="15.75" customHeight="1" x14ac:dyDescent="0.2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</row>
    <row r="682" spans="1:27" ht="15.75" customHeight="1" x14ac:dyDescent="0.2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</row>
    <row r="683" spans="1:27" ht="15.75" customHeight="1" x14ac:dyDescent="0.2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</row>
    <row r="684" spans="1:27" ht="15.75" customHeight="1" x14ac:dyDescent="0.2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</row>
    <row r="685" spans="1:27" ht="15.75" customHeight="1" x14ac:dyDescent="0.2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</row>
    <row r="686" spans="1:27" ht="15.75" customHeight="1" x14ac:dyDescent="0.2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</row>
    <row r="687" spans="1:27" ht="15.75" customHeight="1" x14ac:dyDescent="0.2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</row>
    <row r="688" spans="1:27" ht="15.75" customHeight="1" x14ac:dyDescent="0.2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</row>
    <row r="689" spans="1:27" ht="15.75" customHeight="1" x14ac:dyDescent="0.2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</row>
    <row r="690" spans="1:27" ht="15.75" customHeight="1" x14ac:dyDescent="0.2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</row>
    <row r="691" spans="1:27" ht="15.75" customHeight="1" x14ac:dyDescent="0.2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</row>
    <row r="692" spans="1:27" ht="15.75" customHeight="1" x14ac:dyDescent="0.2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</row>
    <row r="693" spans="1:27" ht="15.75" customHeight="1" x14ac:dyDescent="0.2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</row>
    <row r="694" spans="1:27" ht="15.75" customHeight="1" x14ac:dyDescent="0.2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</row>
    <row r="695" spans="1:27" ht="15.75" customHeight="1" x14ac:dyDescent="0.2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</row>
    <row r="696" spans="1:27" ht="15.75" customHeight="1" x14ac:dyDescent="0.2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</row>
    <row r="697" spans="1:27" ht="15.75" customHeight="1" x14ac:dyDescent="0.2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</row>
    <row r="698" spans="1:27" ht="15.75" customHeight="1" x14ac:dyDescent="0.2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</row>
    <row r="699" spans="1:27" ht="15.75" customHeight="1" x14ac:dyDescent="0.2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</row>
    <row r="700" spans="1:27" ht="15.75" customHeight="1" x14ac:dyDescent="0.2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</row>
    <row r="701" spans="1:27" ht="15.75" customHeight="1" x14ac:dyDescent="0.2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</row>
    <row r="702" spans="1:27" ht="15.75" customHeight="1" x14ac:dyDescent="0.2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</row>
    <row r="703" spans="1:27" ht="15.75" customHeight="1" x14ac:dyDescent="0.2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</row>
    <row r="704" spans="1:27" ht="15.75" customHeight="1" x14ac:dyDescent="0.2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</row>
    <row r="705" spans="1:27" ht="15.75" customHeight="1" x14ac:dyDescent="0.2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</row>
    <row r="706" spans="1:27" ht="15.75" customHeight="1" x14ac:dyDescent="0.2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</row>
    <row r="707" spans="1:27" ht="15.75" customHeight="1" x14ac:dyDescent="0.2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</row>
    <row r="708" spans="1:27" ht="15.75" customHeight="1" x14ac:dyDescent="0.2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</row>
    <row r="709" spans="1:27" ht="15.75" customHeight="1" x14ac:dyDescent="0.2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</row>
    <row r="710" spans="1:27" ht="15.75" customHeight="1" x14ac:dyDescent="0.2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</row>
    <row r="711" spans="1:27" ht="15.75" customHeight="1" x14ac:dyDescent="0.2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</row>
    <row r="712" spans="1:27" ht="15.75" customHeight="1" x14ac:dyDescent="0.2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</row>
    <row r="713" spans="1:27" ht="15.75" customHeight="1" x14ac:dyDescent="0.2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</row>
    <row r="714" spans="1:27" ht="15.75" customHeight="1" x14ac:dyDescent="0.2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</row>
    <row r="715" spans="1:27" ht="15.75" customHeight="1" x14ac:dyDescent="0.2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</row>
    <row r="716" spans="1:27" ht="15.75" customHeight="1" x14ac:dyDescent="0.2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</row>
    <row r="717" spans="1:27" ht="15.75" customHeight="1" x14ac:dyDescent="0.2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</row>
    <row r="718" spans="1:27" ht="15.75" customHeight="1" x14ac:dyDescent="0.2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</row>
    <row r="719" spans="1:27" ht="15.75" customHeight="1" x14ac:dyDescent="0.2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</row>
    <row r="720" spans="1:27" ht="15.75" customHeight="1" x14ac:dyDescent="0.2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</row>
    <row r="721" spans="1:27" ht="15.75" customHeight="1" x14ac:dyDescent="0.2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</row>
    <row r="722" spans="1:27" ht="15.75" customHeight="1" x14ac:dyDescent="0.2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</row>
    <row r="723" spans="1:27" ht="15.75" customHeight="1" x14ac:dyDescent="0.2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</row>
    <row r="724" spans="1:27" ht="15.75" customHeight="1" x14ac:dyDescent="0.2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</row>
    <row r="725" spans="1:27" ht="15.75" customHeight="1" x14ac:dyDescent="0.2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</row>
    <row r="726" spans="1:27" ht="15.75" customHeight="1" x14ac:dyDescent="0.2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</row>
    <row r="727" spans="1:27" ht="15.75" customHeight="1" x14ac:dyDescent="0.2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</row>
    <row r="728" spans="1:27" ht="15.75" customHeight="1" x14ac:dyDescent="0.2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</row>
    <row r="729" spans="1:27" ht="15.75" customHeight="1" x14ac:dyDescent="0.2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</row>
    <row r="730" spans="1:27" ht="15.75" customHeight="1" x14ac:dyDescent="0.2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</row>
    <row r="731" spans="1:27" ht="15.75" customHeight="1" x14ac:dyDescent="0.2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</row>
    <row r="732" spans="1:27" ht="15.75" customHeight="1" x14ac:dyDescent="0.2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</row>
    <row r="733" spans="1:27" ht="15.75" customHeight="1" x14ac:dyDescent="0.2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</row>
    <row r="734" spans="1:27" ht="15.75" customHeight="1" x14ac:dyDescent="0.2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</row>
    <row r="735" spans="1:27" ht="15.75" customHeight="1" x14ac:dyDescent="0.2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</row>
    <row r="736" spans="1:27" ht="15.75" customHeight="1" x14ac:dyDescent="0.2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</row>
    <row r="737" spans="1:27" ht="15.75" customHeight="1" x14ac:dyDescent="0.2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</row>
    <row r="738" spans="1:27" ht="15.75" customHeight="1" x14ac:dyDescent="0.2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</row>
    <row r="739" spans="1:27" ht="15.75" customHeight="1" x14ac:dyDescent="0.2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</row>
    <row r="740" spans="1:27" ht="15.75" customHeight="1" x14ac:dyDescent="0.2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</row>
    <row r="741" spans="1:27" ht="15.75" customHeight="1" x14ac:dyDescent="0.2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</row>
    <row r="742" spans="1:27" ht="15.75" customHeight="1" x14ac:dyDescent="0.2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</row>
    <row r="743" spans="1:27" ht="15.75" customHeight="1" x14ac:dyDescent="0.2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</row>
    <row r="744" spans="1:27" ht="15.75" customHeight="1" x14ac:dyDescent="0.2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</row>
    <row r="745" spans="1:27" ht="15.75" customHeight="1" x14ac:dyDescent="0.2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</row>
    <row r="746" spans="1:27" ht="15.75" customHeight="1" x14ac:dyDescent="0.2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</row>
    <row r="747" spans="1:27" ht="15.75" customHeight="1" x14ac:dyDescent="0.2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</row>
    <row r="748" spans="1:27" ht="15.75" customHeight="1" x14ac:dyDescent="0.2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</row>
    <row r="749" spans="1:27" ht="15.75" customHeight="1" x14ac:dyDescent="0.2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</row>
    <row r="750" spans="1:27" ht="15.75" customHeight="1" x14ac:dyDescent="0.2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</row>
    <row r="751" spans="1:27" ht="15.75" customHeight="1" x14ac:dyDescent="0.2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</row>
    <row r="752" spans="1:27" ht="15.75" customHeight="1" x14ac:dyDescent="0.2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</row>
    <row r="753" spans="1:27" ht="15.75" customHeight="1" x14ac:dyDescent="0.2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</row>
    <row r="754" spans="1:27" ht="15.75" customHeight="1" x14ac:dyDescent="0.2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</row>
    <row r="755" spans="1:27" ht="15.75" customHeight="1" x14ac:dyDescent="0.2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</row>
    <row r="756" spans="1:27" ht="15.75" customHeight="1" x14ac:dyDescent="0.2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</row>
    <row r="757" spans="1:27" ht="15.75" customHeight="1" x14ac:dyDescent="0.2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</row>
    <row r="758" spans="1:27" ht="15.75" customHeight="1" x14ac:dyDescent="0.2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</row>
    <row r="759" spans="1:27" ht="15.75" customHeight="1" x14ac:dyDescent="0.2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</row>
    <row r="760" spans="1:27" ht="15.75" customHeight="1" x14ac:dyDescent="0.2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</row>
    <row r="761" spans="1:27" ht="15.75" customHeight="1" x14ac:dyDescent="0.2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</row>
    <row r="762" spans="1:27" ht="15.75" customHeight="1" x14ac:dyDescent="0.2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</row>
    <row r="763" spans="1:27" ht="15.75" customHeight="1" x14ac:dyDescent="0.2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</row>
    <row r="764" spans="1:27" ht="15.75" customHeight="1" x14ac:dyDescent="0.2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</row>
    <row r="765" spans="1:27" ht="15.75" customHeight="1" x14ac:dyDescent="0.2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</row>
    <row r="766" spans="1:27" ht="15.75" customHeight="1" x14ac:dyDescent="0.2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</row>
    <row r="767" spans="1:27" ht="15.75" customHeight="1" x14ac:dyDescent="0.2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</row>
    <row r="768" spans="1:27" ht="15.75" customHeight="1" x14ac:dyDescent="0.2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</row>
    <row r="769" spans="1:27" ht="15.75" customHeight="1" x14ac:dyDescent="0.2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</row>
    <row r="770" spans="1:27" ht="15.75" customHeight="1" x14ac:dyDescent="0.2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</row>
    <row r="771" spans="1:27" ht="15.75" customHeight="1" x14ac:dyDescent="0.2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</row>
    <row r="772" spans="1:27" ht="15.75" customHeight="1" x14ac:dyDescent="0.2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</row>
    <row r="773" spans="1:27" ht="15.75" customHeight="1" x14ac:dyDescent="0.2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</row>
    <row r="774" spans="1:27" ht="15.75" customHeight="1" x14ac:dyDescent="0.2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</row>
    <row r="775" spans="1:27" ht="15.75" customHeight="1" x14ac:dyDescent="0.2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</row>
    <row r="776" spans="1:27" ht="15.75" customHeight="1" x14ac:dyDescent="0.2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</row>
    <row r="777" spans="1:27" ht="15.75" customHeight="1" x14ac:dyDescent="0.2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</row>
    <row r="778" spans="1:27" ht="15.75" customHeight="1" x14ac:dyDescent="0.2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</row>
    <row r="779" spans="1:27" ht="15.75" customHeight="1" x14ac:dyDescent="0.2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</row>
    <row r="780" spans="1:27" ht="15.75" customHeight="1" x14ac:dyDescent="0.2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</row>
    <row r="781" spans="1:27" ht="15.75" customHeight="1" x14ac:dyDescent="0.2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</row>
    <row r="782" spans="1:27" ht="15.75" customHeight="1" x14ac:dyDescent="0.2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</row>
    <row r="783" spans="1:27" ht="15.75" customHeight="1" x14ac:dyDescent="0.2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</row>
    <row r="784" spans="1:27" ht="15.75" customHeight="1" x14ac:dyDescent="0.2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</row>
    <row r="785" spans="1:27" ht="15.75" customHeight="1" x14ac:dyDescent="0.2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</row>
    <row r="786" spans="1:27" ht="15.75" customHeight="1" x14ac:dyDescent="0.2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</row>
    <row r="787" spans="1:27" ht="15.75" customHeight="1" x14ac:dyDescent="0.2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</row>
    <row r="788" spans="1:27" ht="15.75" customHeight="1" x14ac:dyDescent="0.2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</row>
    <row r="789" spans="1:27" ht="15.75" customHeight="1" x14ac:dyDescent="0.2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</row>
    <row r="790" spans="1:27" ht="15.75" customHeight="1" x14ac:dyDescent="0.2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</row>
    <row r="791" spans="1:27" ht="15.75" customHeight="1" x14ac:dyDescent="0.2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</row>
    <row r="792" spans="1:27" ht="15.75" customHeight="1" x14ac:dyDescent="0.2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</row>
    <row r="793" spans="1:27" ht="15.75" customHeight="1" x14ac:dyDescent="0.2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</row>
    <row r="794" spans="1:27" ht="15.75" customHeight="1" x14ac:dyDescent="0.2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</row>
    <row r="795" spans="1:27" ht="15.75" customHeight="1" x14ac:dyDescent="0.2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</row>
    <row r="796" spans="1:27" ht="15.75" customHeight="1" x14ac:dyDescent="0.2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</row>
    <row r="797" spans="1:27" ht="15.75" customHeight="1" x14ac:dyDescent="0.2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</row>
    <row r="798" spans="1:27" ht="15.75" customHeight="1" x14ac:dyDescent="0.2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</row>
    <row r="799" spans="1:27" ht="15.75" customHeight="1" x14ac:dyDescent="0.2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</row>
    <row r="800" spans="1:27" ht="15.75" customHeight="1" x14ac:dyDescent="0.2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</row>
    <row r="801" spans="1:27" ht="15.75" customHeight="1" x14ac:dyDescent="0.2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</row>
    <row r="802" spans="1:27" ht="15.75" customHeight="1" x14ac:dyDescent="0.2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</row>
    <row r="803" spans="1:27" ht="15.75" customHeight="1" x14ac:dyDescent="0.2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</row>
    <row r="804" spans="1:27" ht="15.75" customHeight="1" x14ac:dyDescent="0.2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</row>
    <row r="805" spans="1:27" ht="15.75" customHeight="1" x14ac:dyDescent="0.2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</row>
    <row r="806" spans="1:27" ht="15.75" customHeight="1" x14ac:dyDescent="0.2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</row>
    <row r="807" spans="1:27" ht="15.75" customHeight="1" x14ac:dyDescent="0.2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</row>
    <row r="808" spans="1:27" ht="15.75" customHeight="1" x14ac:dyDescent="0.2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</row>
    <row r="809" spans="1:27" ht="15.75" customHeight="1" x14ac:dyDescent="0.2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</row>
    <row r="810" spans="1:27" ht="15.75" customHeight="1" x14ac:dyDescent="0.2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</row>
    <row r="811" spans="1:27" ht="15.75" customHeight="1" x14ac:dyDescent="0.2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</row>
    <row r="812" spans="1:27" ht="15.75" customHeight="1" x14ac:dyDescent="0.2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</row>
    <row r="813" spans="1:27" ht="15.75" customHeight="1" x14ac:dyDescent="0.2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</row>
    <row r="814" spans="1:27" ht="15.75" customHeight="1" x14ac:dyDescent="0.2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</row>
    <row r="815" spans="1:27" ht="15.75" customHeight="1" x14ac:dyDescent="0.2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</row>
    <row r="816" spans="1:27" ht="15.75" customHeight="1" x14ac:dyDescent="0.2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</row>
    <row r="817" spans="1:27" ht="15.75" customHeight="1" x14ac:dyDescent="0.2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</row>
    <row r="818" spans="1:27" ht="15.75" customHeight="1" x14ac:dyDescent="0.2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</row>
    <row r="819" spans="1:27" ht="15.75" customHeight="1" x14ac:dyDescent="0.2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</row>
    <row r="820" spans="1:27" ht="15.75" customHeight="1" x14ac:dyDescent="0.2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</row>
    <row r="821" spans="1:27" ht="15.75" customHeight="1" x14ac:dyDescent="0.2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</row>
    <row r="822" spans="1:27" ht="15.75" customHeight="1" x14ac:dyDescent="0.2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</row>
    <row r="823" spans="1:27" ht="15.75" customHeight="1" x14ac:dyDescent="0.2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</row>
    <row r="824" spans="1:27" ht="15.75" customHeight="1" x14ac:dyDescent="0.2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</row>
    <row r="825" spans="1:27" ht="15.75" customHeight="1" x14ac:dyDescent="0.2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</row>
    <row r="826" spans="1:27" ht="15.75" customHeight="1" x14ac:dyDescent="0.2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</row>
    <row r="827" spans="1:27" ht="15.75" customHeight="1" x14ac:dyDescent="0.2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</row>
    <row r="828" spans="1:27" ht="15.75" customHeight="1" x14ac:dyDescent="0.2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</row>
    <row r="829" spans="1:27" ht="15.75" customHeight="1" x14ac:dyDescent="0.2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</row>
    <row r="830" spans="1:27" ht="15.75" customHeight="1" x14ac:dyDescent="0.2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</row>
    <row r="831" spans="1:27" ht="15.75" customHeight="1" x14ac:dyDescent="0.2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</row>
    <row r="832" spans="1:27" ht="15.75" customHeight="1" x14ac:dyDescent="0.2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</row>
    <row r="833" spans="1:27" ht="15.75" customHeight="1" x14ac:dyDescent="0.2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</row>
    <row r="834" spans="1:27" ht="15.75" customHeight="1" x14ac:dyDescent="0.2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</row>
    <row r="835" spans="1:27" ht="15.75" customHeight="1" x14ac:dyDescent="0.2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</row>
    <row r="836" spans="1:27" ht="15.75" customHeight="1" x14ac:dyDescent="0.2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</row>
    <row r="837" spans="1:27" ht="15.75" customHeight="1" x14ac:dyDescent="0.2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</row>
    <row r="838" spans="1:27" ht="15.75" customHeight="1" x14ac:dyDescent="0.2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</row>
    <row r="839" spans="1:27" ht="15.75" customHeight="1" x14ac:dyDescent="0.2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</row>
    <row r="840" spans="1:27" ht="15.75" customHeight="1" x14ac:dyDescent="0.2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</row>
    <row r="841" spans="1:27" ht="15.75" customHeight="1" x14ac:dyDescent="0.2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</row>
    <row r="842" spans="1:27" ht="15.75" customHeight="1" x14ac:dyDescent="0.2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</row>
    <row r="843" spans="1:27" ht="15.75" customHeight="1" x14ac:dyDescent="0.2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</row>
    <row r="844" spans="1:27" ht="15.75" customHeight="1" x14ac:dyDescent="0.2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</row>
    <row r="845" spans="1:27" ht="15.75" customHeight="1" x14ac:dyDescent="0.2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</row>
    <row r="846" spans="1:27" ht="15.75" customHeight="1" x14ac:dyDescent="0.2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</row>
    <row r="847" spans="1:27" ht="15.75" customHeight="1" x14ac:dyDescent="0.2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</row>
    <row r="848" spans="1:27" ht="15.75" customHeight="1" x14ac:dyDescent="0.2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</row>
    <row r="849" spans="1:27" ht="15.75" customHeight="1" x14ac:dyDescent="0.2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</row>
    <row r="850" spans="1:27" ht="15.75" customHeight="1" x14ac:dyDescent="0.2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</row>
    <row r="851" spans="1:27" ht="15.75" customHeight="1" x14ac:dyDescent="0.2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</row>
    <row r="852" spans="1:27" ht="15.75" customHeight="1" x14ac:dyDescent="0.2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</row>
    <row r="853" spans="1:27" ht="15.75" customHeight="1" x14ac:dyDescent="0.2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</row>
    <row r="854" spans="1:27" ht="15.75" customHeight="1" x14ac:dyDescent="0.2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</row>
    <row r="855" spans="1:27" ht="15.75" customHeight="1" x14ac:dyDescent="0.2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</row>
    <row r="856" spans="1:27" ht="15.75" customHeight="1" x14ac:dyDescent="0.2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</row>
    <row r="857" spans="1:27" ht="15.75" customHeight="1" x14ac:dyDescent="0.2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</row>
    <row r="858" spans="1:27" ht="15.75" customHeight="1" x14ac:dyDescent="0.2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</row>
    <row r="859" spans="1:27" ht="15.75" customHeight="1" x14ac:dyDescent="0.2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</row>
    <row r="860" spans="1:27" ht="15.75" customHeight="1" x14ac:dyDescent="0.2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</row>
    <row r="861" spans="1:27" ht="15.75" customHeight="1" x14ac:dyDescent="0.2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</row>
    <row r="862" spans="1:27" ht="15.75" customHeight="1" x14ac:dyDescent="0.2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</row>
    <row r="863" spans="1:27" ht="15.75" customHeight="1" x14ac:dyDescent="0.2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</row>
    <row r="864" spans="1:27" ht="15.75" customHeight="1" x14ac:dyDescent="0.2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</row>
    <row r="865" spans="1:27" ht="15.75" customHeight="1" x14ac:dyDescent="0.2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</row>
    <row r="866" spans="1:27" ht="15.75" customHeight="1" x14ac:dyDescent="0.2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</row>
    <row r="867" spans="1:27" ht="15.75" customHeight="1" x14ac:dyDescent="0.2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</row>
    <row r="868" spans="1:27" ht="15.75" customHeight="1" x14ac:dyDescent="0.2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</row>
    <row r="869" spans="1:27" ht="15.75" customHeight="1" x14ac:dyDescent="0.2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</row>
    <row r="870" spans="1:27" ht="15.75" customHeight="1" x14ac:dyDescent="0.2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</row>
    <row r="871" spans="1:27" ht="15.75" customHeight="1" x14ac:dyDescent="0.2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</row>
    <row r="872" spans="1:27" ht="15.75" customHeight="1" x14ac:dyDescent="0.2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</row>
    <row r="873" spans="1:27" ht="15.75" customHeight="1" x14ac:dyDescent="0.2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</row>
    <row r="874" spans="1:27" ht="15.75" customHeight="1" x14ac:dyDescent="0.2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</row>
    <row r="875" spans="1:27" ht="15.75" customHeight="1" x14ac:dyDescent="0.2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</row>
    <row r="876" spans="1:27" ht="15.75" customHeight="1" x14ac:dyDescent="0.2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</row>
    <row r="877" spans="1:27" ht="15.75" customHeight="1" x14ac:dyDescent="0.2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</row>
    <row r="878" spans="1:27" ht="15.75" customHeight="1" x14ac:dyDescent="0.2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</row>
    <row r="879" spans="1:27" ht="15.75" customHeight="1" x14ac:dyDescent="0.2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</row>
    <row r="880" spans="1:27" ht="15.75" customHeight="1" x14ac:dyDescent="0.2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</row>
    <row r="881" spans="1:27" ht="15.75" customHeight="1" x14ac:dyDescent="0.2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</row>
    <row r="882" spans="1:27" ht="15.75" customHeight="1" x14ac:dyDescent="0.2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</row>
    <row r="883" spans="1:27" ht="15.75" customHeight="1" x14ac:dyDescent="0.2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</row>
    <row r="884" spans="1:27" ht="15.75" customHeight="1" x14ac:dyDescent="0.2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</row>
    <row r="885" spans="1:27" ht="15.75" customHeight="1" x14ac:dyDescent="0.2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</row>
    <row r="886" spans="1:27" ht="15.75" customHeight="1" x14ac:dyDescent="0.2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</row>
    <row r="887" spans="1:27" ht="15.75" customHeight="1" x14ac:dyDescent="0.2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</row>
    <row r="888" spans="1:27" ht="15.75" customHeight="1" x14ac:dyDescent="0.2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</row>
    <row r="889" spans="1:27" ht="15.75" customHeight="1" x14ac:dyDescent="0.2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</row>
    <row r="890" spans="1:27" ht="15.75" customHeight="1" x14ac:dyDescent="0.2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</row>
    <row r="891" spans="1:27" ht="15.75" customHeight="1" x14ac:dyDescent="0.2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</row>
    <row r="892" spans="1:27" ht="15.75" customHeight="1" x14ac:dyDescent="0.2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</row>
    <row r="893" spans="1:27" ht="15.75" customHeight="1" x14ac:dyDescent="0.2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</row>
    <row r="894" spans="1:27" ht="15.75" customHeight="1" x14ac:dyDescent="0.2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</row>
    <row r="895" spans="1:27" ht="15.75" customHeight="1" x14ac:dyDescent="0.2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</row>
    <row r="896" spans="1:27" ht="15.75" customHeight="1" x14ac:dyDescent="0.2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</row>
    <row r="897" spans="1:27" ht="15.75" customHeight="1" x14ac:dyDescent="0.2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</row>
    <row r="898" spans="1:27" ht="15.75" customHeight="1" x14ac:dyDescent="0.2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</row>
    <row r="899" spans="1:27" ht="15.75" customHeight="1" x14ac:dyDescent="0.2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</row>
    <row r="900" spans="1:27" ht="15.75" customHeight="1" x14ac:dyDescent="0.2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</row>
    <row r="901" spans="1:27" ht="15.75" customHeight="1" x14ac:dyDescent="0.2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</row>
    <row r="902" spans="1:27" ht="15.75" customHeight="1" x14ac:dyDescent="0.2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</row>
    <row r="903" spans="1:27" ht="15.75" customHeight="1" x14ac:dyDescent="0.2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</row>
    <row r="904" spans="1:27" ht="15.75" customHeight="1" x14ac:dyDescent="0.2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</row>
    <row r="905" spans="1:27" ht="15.75" customHeight="1" x14ac:dyDescent="0.2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</row>
    <row r="906" spans="1:27" ht="15.75" customHeight="1" x14ac:dyDescent="0.2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</row>
    <row r="907" spans="1:27" ht="15.75" customHeight="1" x14ac:dyDescent="0.2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</row>
    <row r="908" spans="1:27" ht="15.75" customHeight="1" x14ac:dyDescent="0.2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</row>
    <row r="909" spans="1:27" ht="15.75" customHeight="1" x14ac:dyDescent="0.2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</row>
    <row r="910" spans="1:27" ht="15.75" customHeight="1" x14ac:dyDescent="0.2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</row>
    <row r="911" spans="1:27" ht="15.75" customHeight="1" x14ac:dyDescent="0.2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</row>
    <row r="912" spans="1:27" ht="15.75" customHeight="1" x14ac:dyDescent="0.2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</row>
    <row r="913" spans="1:27" ht="15.75" customHeight="1" x14ac:dyDescent="0.2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</row>
    <row r="914" spans="1:27" ht="15.75" customHeight="1" x14ac:dyDescent="0.2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</row>
    <row r="915" spans="1:27" ht="15.75" customHeight="1" x14ac:dyDescent="0.2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</row>
    <row r="916" spans="1:27" ht="15.75" customHeight="1" x14ac:dyDescent="0.2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</row>
    <row r="917" spans="1:27" ht="15.75" customHeight="1" x14ac:dyDescent="0.2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</row>
    <row r="918" spans="1:27" ht="15.75" customHeight="1" x14ac:dyDescent="0.2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</row>
    <row r="919" spans="1:27" ht="15.75" customHeight="1" x14ac:dyDescent="0.2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</row>
    <row r="920" spans="1:27" ht="15.75" customHeight="1" x14ac:dyDescent="0.2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</row>
    <row r="921" spans="1:27" ht="15.75" customHeight="1" x14ac:dyDescent="0.2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</row>
    <row r="922" spans="1:27" ht="15.75" customHeight="1" x14ac:dyDescent="0.2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</row>
    <row r="923" spans="1:27" ht="15.75" customHeight="1" x14ac:dyDescent="0.2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</row>
    <row r="924" spans="1:27" ht="15.75" customHeight="1" x14ac:dyDescent="0.2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</row>
    <row r="925" spans="1:27" ht="15.75" customHeight="1" x14ac:dyDescent="0.2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</row>
    <row r="926" spans="1:27" ht="15.75" customHeight="1" x14ac:dyDescent="0.2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</row>
    <row r="927" spans="1:27" ht="15.75" customHeight="1" x14ac:dyDescent="0.2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</row>
    <row r="928" spans="1:27" ht="15.75" customHeight="1" x14ac:dyDescent="0.2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</row>
    <row r="929" spans="1:27" ht="15.75" customHeight="1" x14ac:dyDescent="0.2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</row>
    <row r="930" spans="1:27" ht="15.75" customHeight="1" x14ac:dyDescent="0.2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</row>
    <row r="931" spans="1:27" ht="15.75" customHeight="1" x14ac:dyDescent="0.2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</row>
    <row r="932" spans="1:27" ht="15.75" customHeight="1" x14ac:dyDescent="0.2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</row>
    <row r="933" spans="1:27" ht="15.75" customHeight="1" x14ac:dyDescent="0.2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</row>
    <row r="934" spans="1:27" ht="15.75" customHeight="1" x14ac:dyDescent="0.2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</row>
    <row r="935" spans="1:27" ht="15.75" customHeight="1" x14ac:dyDescent="0.2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</row>
    <row r="936" spans="1:27" ht="15.75" customHeight="1" x14ac:dyDescent="0.2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</row>
    <row r="937" spans="1:27" ht="15.75" customHeight="1" x14ac:dyDescent="0.2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</row>
    <row r="938" spans="1:27" ht="15.75" customHeight="1" x14ac:dyDescent="0.2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</row>
    <row r="939" spans="1:27" ht="15.75" customHeight="1" x14ac:dyDescent="0.2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</row>
    <row r="940" spans="1:27" ht="15.75" customHeight="1" x14ac:dyDescent="0.2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</row>
    <row r="941" spans="1:27" ht="15.75" customHeight="1" x14ac:dyDescent="0.2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</row>
    <row r="942" spans="1:27" ht="15.75" customHeight="1" x14ac:dyDescent="0.2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</row>
    <row r="943" spans="1:27" ht="15.75" customHeight="1" x14ac:dyDescent="0.2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</row>
    <row r="944" spans="1:27" ht="15.75" customHeight="1" x14ac:dyDescent="0.2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</row>
    <row r="945" spans="1:27" ht="15.75" customHeight="1" x14ac:dyDescent="0.2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</row>
    <row r="946" spans="1:27" ht="15.75" customHeight="1" x14ac:dyDescent="0.2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</row>
    <row r="947" spans="1:27" ht="15.75" customHeight="1" x14ac:dyDescent="0.2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</row>
    <row r="948" spans="1:27" ht="15.75" customHeight="1" x14ac:dyDescent="0.2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</row>
    <row r="949" spans="1:27" ht="15.75" customHeight="1" x14ac:dyDescent="0.2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</row>
    <row r="950" spans="1:27" ht="15.75" customHeight="1" x14ac:dyDescent="0.2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</row>
    <row r="951" spans="1:27" ht="15.75" customHeight="1" x14ac:dyDescent="0.2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</row>
    <row r="952" spans="1:27" ht="15.75" customHeight="1" x14ac:dyDescent="0.2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</row>
    <row r="953" spans="1:27" ht="15.75" customHeight="1" x14ac:dyDescent="0.2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</row>
    <row r="954" spans="1:27" ht="15.75" customHeight="1" x14ac:dyDescent="0.2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</row>
    <row r="955" spans="1:27" ht="15.75" customHeight="1" x14ac:dyDescent="0.2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</row>
    <row r="956" spans="1:27" ht="15.75" customHeight="1" x14ac:dyDescent="0.2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</row>
    <row r="957" spans="1:27" ht="15.75" customHeight="1" x14ac:dyDescent="0.2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</row>
    <row r="958" spans="1:27" ht="15.75" customHeight="1" x14ac:dyDescent="0.2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</row>
    <row r="959" spans="1:27" ht="15.75" customHeight="1" x14ac:dyDescent="0.2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</row>
    <row r="960" spans="1:27" ht="15.75" customHeight="1" x14ac:dyDescent="0.2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</row>
    <row r="961" spans="1:27" ht="15.75" customHeight="1" x14ac:dyDescent="0.2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</row>
    <row r="962" spans="1:27" ht="15.75" customHeight="1" x14ac:dyDescent="0.2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</row>
    <row r="963" spans="1:27" ht="15.75" customHeight="1" x14ac:dyDescent="0.2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</row>
    <row r="964" spans="1:27" ht="15.75" customHeight="1" x14ac:dyDescent="0.2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</row>
    <row r="965" spans="1:27" ht="15.75" customHeight="1" x14ac:dyDescent="0.2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</row>
    <row r="966" spans="1:27" ht="15.75" customHeight="1" x14ac:dyDescent="0.2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</row>
    <row r="967" spans="1:27" ht="15.75" customHeight="1" x14ac:dyDescent="0.2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</row>
    <row r="968" spans="1:27" ht="15.75" customHeight="1" x14ac:dyDescent="0.2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</row>
    <row r="969" spans="1:27" ht="15.75" customHeight="1" x14ac:dyDescent="0.2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</row>
    <row r="970" spans="1:27" ht="15.75" customHeight="1" x14ac:dyDescent="0.2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</row>
    <row r="971" spans="1:27" ht="15.75" customHeight="1" x14ac:dyDescent="0.2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</row>
    <row r="972" spans="1:27" ht="15.75" customHeight="1" x14ac:dyDescent="0.2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</row>
    <row r="973" spans="1:27" ht="15.75" customHeight="1" x14ac:dyDescent="0.2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</row>
    <row r="974" spans="1:27" ht="15.75" customHeight="1" x14ac:dyDescent="0.2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</row>
    <row r="975" spans="1:27" ht="15.75" customHeight="1" x14ac:dyDescent="0.2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</row>
    <row r="976" spans="1:27" ht="15.75" customHeight="1" x14ac:dyDescent="0.2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</row>
    <row r="977" spans="1:27" ht="15.75" customHeight="1" x14ac:dyDescent="0.2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</row>
    <row r="978" spans="1:27" ht="15.75" customHeight="1" x14ac:dyDescent="0.2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</row>
    <row r="979" spans="1:27" ht="15.75" customHeight="1" x14ac:dyDescent="0.2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</row>
    <row r="980" spans="1:27" ht="15.75" customHeight="1" x14ac:dyDescent="0.2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</row>
    <row r="981" spans="1:27" ht="15.75" customHeight="1" x14ac:dyDescent="0.2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</row>
    <row r="982" spans="1:27" ht="15.75" customHeight="1" x14ac:dyDescent="0.2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</row>
    <row r="983" spans="1:27" ht="15.75" customHeight="1" x14ac:dyDescent="0.2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</row>
    <row r="984" spans="1:27" ht="15.75" customHeight="1" x14ac:dyDescent="0.2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</row>
    <row r="985" spans="1:27" ht="15.75" customHeight="1" x14ac:dyDescent="0.2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</row>
    <row r="986" spans="1:27" ht="15.75" customHeight="1" x14ac:dyDescent="0.2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</row>
    <row r="987" spans="1:27" ht="15.75" customHeight="1" x14ac:dyDescent="0.2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</row>
    <row r="988" spans="1:27" ht="15.75" customHeight="1" x14ac:dyDescent="0.2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</row>
    <row r="989" spans="1:27" ht="15.75" customHeight="1" x14ac:dyDescent="0.2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</row>
    <row r="990" spans="1:27" ht="15.75" customHeight="1" x14ac:dyDescent="0.2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</row>
    <row r="991" spans="1:27" ht="15.75" customHeight="1" x14ac:dyDescent="0.2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</row>
    <row r="992" spans="1:27" ht="15.75" customHeight="1" x14ac:dyDescent="0.2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</row>
    <row r="993" spans="1:27" ht="15.75" customHeight="1" x14ac:dyDescent="0.2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</row>
    <row r="994" spans="1:27" ht="15.75" customHeight="1" x14ac:dyDescent="0.2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</row>
    <row r="995" spans="1:27" ht="15.75" customHeight="1" x14ac:dyDescent="0.2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</row>
    <row r="996" spans="1:27" ht="15.75" customHeight="1" x14ac:dyDescent="0.2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</row>
    <row r="997" spans="1:27" ht="15.75" customHeight="1" x14ac:dyDescent="0.2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</row>
    <row r="998" spans="1:27" ht="15.75" customHeight="1" x14ac:dyDescent="0.2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</row>
    <row r="999" spans="1:27" ht="15.75" customHeight="1" x14ac:dyDescent="0.2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</row>
    <row r="1000" spans="1:27" ht="15.75" customHeight="1" x14ac:dyDescent="0.2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</row>
  </sheetData>
  <autoFilter ref="A1:AA401" xr:uid="{00000000-0001-0000-0000-000000000000}">
    <filterColumn colId="17">
      <filters>
        <filter val="Moderado"/>
        <filter val="modero"/>
      </filters>
    </filterColumn>
  </autoFilter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resultados</vt:lpstr>
      <vt:lpstr>obejtiuvos</vt:lpstr>
      <vt:lpstr>Hoja3</vt:lpstr>
      <vt:lpstr>base</vt:lpstr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GERARDO ARDILA</dc:creator>
  <cp:lastModifiedBy>John Esteban Ramirez Rios</cp:lastModifiedBy>
  <dcterms:created xsi:type="dcterms:W3CDTF">2024-10-05T19:06:16Z</dcterms:created>
  <dcterms:modified xsi:type="dcterms:W3CDTF">2025-01-20T18:10:01Z</dcterms:modified>
</cp:coreProperties>
</file>