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Periodoncia/TPE 141/"/>
    </mc:Choice>
  </mc:AlternateContent>
  <xr:revisionPtr revIDLastSave="0" documentId="8_{4D98DCA0-8A83-4A9B-B6B3-E7E101218D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ARIABLES" sheetId="1" r:id="rId1"/>
    <sheet name="PRESUPUESTO" sheetId="3" r:id="rId2"/>
    <sheet name="MESES DE EJECUCION" sheetId="4" r:id="rId3"/>
    <sheet name="INSTRUMENTO DE RECOLECCION" sheetId="7" r:id="rId4"/>
    <sheet name="COMPLICACIONES" sheetId="8" r:id="rId5"/>
    <sheet name="RESUMEN" sheetId="9" r:id="rId6"/>
    <sheet name="MEDIDAS CLINICAS" sheetId="10" r:id="rId7"/>
    <sheet name="MEDIDAS TOMOGRAFICAS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1" l="1"/>
  <c r="G32" i="11"/>
  <c r="H32" i="11"/>
  <c r="I32" i="11"/>
  <c r="J32" i="11"/>
  <c r="K32" i="11"/>
  <c r="L32" i="11"/>
  <c r="F33" i="11"/>
  <c r="G33" i="11"/>
  <c r="H33" i="11"/>
  <c r="I33" i="11"/>
  <c r="J33" i="11"/>
  <c r="K33" i="11"/>
  <c r="L33" i="11"/>
  <c r="E33" i="11"/>
  <c r="E32" i="11"/>
  <c r="E38" i="11" l="1"/>
  <c r="F38" i="11"/>
  <c r="G38" i="11"/>
  <c r="H38" i="11"/>
  <c r="I38" i="11"/>
  <c r="J38" i="11"/>
  <c r="K38" i="11"/>
  <c r="L38" i="11"/>
  <c r="E39" i="11"/>
  <c r="F39" i="11"/>
  <c r="G39" i="11"/>
  <c r="H39" i="11"/>
  <c r="I39" i="11"/>
  <c r="J39" i="11"/>
  <c r="K39" i="11"/>
  <c r="L39" i="11"/>
  <c r="D39" i="11"/>
  <c r="M39" i="11" s="1"/>
  <c r="E34" i="11"/>
  <c r="F34" i="11"/>
  <c r="G34" i="11"/>
  <c r="H34" i="11"/>
  <c r="I34" i="11"/>
  <c r="J34" i="11"/>
  <c r="K34" i="11"/>
  <c r="L34" i="11"/>
  <c r="E35" i="11"/>
  <c r="F35" i="11"/>
  <c r="G35" i="11"/>
  <c r="H35" i="11"/>
  <c r="I35" i="11"/>
  <c r="J35" i="11"/>
  <c r="K35" i="11"/>
  <c r="L35" i="11"/>
  <c r="E36" i="11"/>
  <c r="F36" i="11"/>
  <c r="G36" i="11"/>
  <c r="H36" i="11"/>
  <c r="I36" i="11"/>
  <c r="J36" i="11"/>
  <c r="K36" i="11"/>
  <c r="L36" i="11"/>
  <c r="E37" i="11"/>
  <c r="F37" i="11"/>
  <c r="G37" i="11"/>
  <c r="H37" i="11"/>
  <c r="M37" i="11" s="1"/>
  <c r="I37" i="11"/>
  <c r="J37" i="11"/>
  <c r="K37" i="11"/>
  <c r="L37" i="11"/>
  <c r="D33" i="11"/>
  <c r="M33" i="11" s="1"/>
  <c r="D34" i="11"/>
  <c r="D35" i="11"/>
  <c r="M35" i="11" s="1"/>
  <c r="D36" i="11"/>
  <c r="M36" i="11" s="1"/>
  <c r="D37" i="11"/>
  <c r="D38" i="11"/>
  <c r="M38" i="11" s="1"/>
  <c r="D32" i="11"/>
  <c r="M32" i="11" s="1"/>
  <c r="M34" i="11" l="1"/>
  <c r="D17" i="10"/>
  <c r="D20" i="10"/>
  <c r="D21" i="10"/>
  <c r="D19" i="10"/>
  <c r="D18" i="10"/>
  <c r="D16" i="10"/>
  <c r="F20" i="10"/>
  <c r="G20" i="10"/>
  <c r="F21" i="10"/>
  <c r="G21" i="10"/>
  <c r="F19" i="10"/>
  <c r="G19" i="10"/>
  <c r="F18" i="10"/>
  <c r="G18" i="10"/>
  <c r="E21" i="10"/>
  <c r="H21" i="10" s="1"/>
  <c r="E19" i="10"/>
  <c r="E18" i="10"/>
  <c r="E20" i="10"/>
  <c r="F17" i="10"/>
  <c r="G17" i="10"/>
  <c r="E17" i="10"/>
  <c r="F16" i="10"/>
  <c r="G16" i="10"/>
  <c r="E16" i="10"/>
  <c r="F23" i="10"/>
  <c r="G23" i="10"/>
  <c r="E23" i="10"/>
  <c r="H23" i="10" s="1"/>
  <c r="E22" i="10"/>
  <c r="D23" i="10"/>
  <c r="F22" i="10"/>
  <c r="G22" i="10"/>
  <c r="D22" i="10"/>
  <c r="H20" i="10" l="1"/>
  <c r="H17" i="10"/>
  <c r="H18" i="10"/>
  <c r="H22" i="10"/>
  <c r="H16" i="10"/>
  <c r="H19" i="10"/>
  <c r="G36" i="3"/>
  <c r="E36" i="3" l="1"/>
  <c r="D36" i="3"/>
  <c r="F36" i="3"/>
</calcChain>
</file>

<file path=xl/sharedStrings.xml><?xml version="1.0" encoding="utf-8"?>
<sst xmlns="http://schemas.openxmlformats.org/spreadsheetml/2006/main" count="309" uniqueCount="206">
  <si>
    <t>VARIABLE</t>
  </si>
  <si>
    <t>TIPO DE VARIABLE</t>
  </si>
  <si>
    <t>DEFINICION OPERACIONAL</t>
  </si>
  <si>
    <t>NATURALEZA</t>
  </si>
  <si>
    <t>NIVEL DE MEDICION</t>
  </si>
  <si>
    <t>UNIDAD DE MEDIDA</t>
  </si>
  <si>
    <t>Sexo</t>
  </si>
  <si>
    <t>Independiente</t>
  </si>
  <si>
    <t>Diferencia entre hombre y mujer</t>
  </si>
  <si>
    <t>Nominal</t>
  </si>
  <si>
    <t>____</t>
  </si>
  <si>
    <t>Edad</t>
  </si>
  <si>
    <t>Años</t>
  </si>
  <si>
    <t>Dependiente</t>
  </si>
  <si>
    <t>mm</t>
  </si>
  <si>
    <t>Medida horizontal del reborde antes del procedimiento</t>
  </si>
  <si>
    <t>Medida horizontal del reborde en la tomografia antes del procedimiento</t>
  </si>
  <si>
    <t>Medida vertical del reborde antes del procedimiento</t>
  </si>
  <si>
    <t>PRESUPUESTO</t>
  </si>
  <si>
    <t>PERSONAL</t>
  </si>
  <si>
    <t>EQUIPOS</t>
  </si>
  <si>
    <t>UNIDAD ODONTOLOGICA</t>
  </si>
  <si>
    <t>MATERIALES</t>
  </si>
  <si>
    <t>INSTRUMENTAL</t>
  </si>
  <si>
    <t>SONDA CAROLINA DEL NORTE</t>
  </si>
  <si>
    <t>PINZA ALGODONERA</t>
  </si>
  <si>
    <t xml:space="preserve">COMPUTADOR </t>
  </si>
  <si>
    <t>HOJAS DE BISTURI CAJA x100</t>
  </si>
  <si>
    <t>BABEROS X 50</t>
  </si>
  <si>
    <t>EXPLORADOR (5)</t>
  </si>
  <si>
    <t>TOTAL</t>
  </si>
  <si>
    <t>CANTIDAD</t>
  </si>
  <si>
    <t>VALOR UNIDAD</t>
  </si>
  <si>
    <t>VALOR TOTAL</t>
  </si>
  <si>
    <t xml:space="preserve">INVESTIGADORES </t>
  </si>
  <si>
    <t xml:space="preserve">PIEZA DE MANO </t>
  </si>
  <si>
    <t xml:space="preserve">HUESO PUTTY </t>
  </si>
  <si>
    <t xml:space="preserve">GUANTES CAJA x 50 PARES </t>
  </si>
  <si>
    <t xml:space="preserve">TAPABOCAS CAJA x 50 </t>
  </si>
  <si>
    <t xml:space="preserve">VISOR </t>
  </si>
  <si>
    <t xml:space="preserve">BATAS </t>
  </si>
  <si>
    <t xml:space="preserve">GORROS </t>
  </si>
  <si>
    <t xml:space="preserve">CLORHEXIDINA </t>
  </si>
  <si>
    <t xml:space="preserve">ISODINE </t>
  </si>
  <si>
    <t xml:space="preserve">ANESTESIA </t>
  </si>
  <si>
    <t xml:space="preserve">FRESA REDONDA N° 1 </t>
  </si>
  <si>
    <t xml:space="preserve">FRESA REDONDA N° 2 </t>
  </si>
  <si>
    <t xml:space="preserve">MEMBRANA DE COLAGENO 20x15 </t>
  </si>
  <si>
    <t xml:space="preserve">MANGO DE BISTURI </t>
  </si>
  <si>
    <t xml:space="preserve">TIJERAS DE SUTURA </t>
  </si>
  <si>
    <t xml:space="preserve">CASTROVIEJO </t>
  </si>
  <si>
    <t xml:space="preserve">CALIBRADOR OSEO </t>
  </si>
  <si>
    <t xml:space="preserve">GASAS </t>
  </si>
  <si>
    <t xml:space="preserve">ALGODONERA </t>
  </si>
  <si>
    <t xml:space="preserve">DENTIMETRO </t>
  </si>
  <si>
    <t xml:space="preserve">JERINGA CARPULE </t>
  </si>
  <si>
    <t xml:space="preserve">PERIOSTOMOTO </t>
  </si>
  <si>
    <t xml:space="preserve">ESPEJO </t>
  </si>
  <si>
    <t>ACTIVIDAD</t>
  </si>
  <si>
    <t>MESES DE EJECUCION</t>
  </si>
  <si>
    <t>Asignacion de tema</t>
  </si>
  <si>
    <t>Realizacion de protocolo</t>
  </si>
  <si>
    <t>Selección de la muestra</t>
  </si>
  <si>
    <t>Intervencion quirurgica</t>
  </si>
  <si>
    <t>Diligenciamiento historia clinica</t>
  </si>
  <si>
    <t>Envio de tomografias y analisis</t>
  </si>
  <si>
    <t xml:space="preserve">Registro de datos iniciales </t>
  </si>
  <si>
    <t>Controles de la cirugia</t>
  </si>
  <si>
    <t>Analisis de los resultados</t>
  </si>
  <si>
    <t>Construccion del documento final</t>
  </si>
  <si>
    <t>Redaccion del articulo cientifico</t>
  </si>
  <si>
    <t>Presentacion del informe final</t>
  </si>
  <si>
    <t>Medida vertical del reborde en la tomografia 9 meses despues del procedimiento</t>
  </si>
  <si>
    <t>Medida vertical del reborde 9 meses despues del procedimiento</t>
  </si>
  <si>
    <t>Medida horizontal del reborde 9 meses despues del procedimiento</t>
  </si>
  <si>
    <t>Medida horizontal del reborde en la tomografia 9 meses despues del procedimiento</t>
  </si>
  <si>
    <t>Edad cumplida en años</t>
  </si>
  <si>
    <t xml:space="preserve">Selección de pacientes </t>
  </si>
  <si>
    <t xml:space="preserve">SUTURA 5.0 CAJA X 12 </t>
  </si>
  <si>
    <t>Mediciones tomograficas a los 9 meses</t>
  </si>
  <si>
    <t>Revision literaria</t>
  </si>
  <si>
    <t>VALOR DISCRIMINADO</t>
  </si>
  <si>
    <t>MCV1</t>
  </si>
  <si>
    <t>MCV2</t>
  </si>
  <si>
    <t>Continua</t>
  </si>
  <si>
    <t>MTV1</t>
  </si>
  <si>
    <t>MTV2</t>
  </si>
  <si>
    <t>MCH1</t>
  </si>
  <si>
    <t>MCH2</t>
  </si>
  <si>
    <t>MTH1</t>
  </si>
  <si>
    <t>MTH2</t>
  </si>
  <si>
    <t>AMARILLAS: VARIABLES PRINCIPALES</t>
  </si>
  <si>
    <t>Nombre del paciente</t>
  </si>
  <si>
    <t>Fecha</t>
  </si>
  <si>
    <t>Telefono de contacto</t>
  </si>
  <si>
    <t>Indice de Silness y loe</t>
  </si>
  <si>
    <t>DIENTES ADYACENTES</t>
  </si>
  <si>
    <t>MEDIDA</t>
  </si>
  <si>
    <t>LMG</t>
  </si>
  <si>
    <t>MEDIDAS INTRAOPERATORIAS</t>
  </si>
  <si>
    <t>Zona</t>
  </si>
  <si>
    <t>MARGEN</t>
  </si>
  <si>
    <t>Distancia guia - cresta</t>
  </si>
  <si>
    <t>PROFUNDIDAD AL SONDAJE</t>
  </si>
  <si>
    <t>C-3mm</t>
  </si>
  <si>
    <t>NIVEL DE INSERCION</t>
  </si>
  <si>
    <t>M-6mm</t>
  </si>
  <si>
    <t>A-9mm</t>
  </si>
  <si>
    <t>MEDIDAS PREQUIRURGICAS TOMOGRAFICAS</t>
  </si>
  <si>
    <t>Corte panoramico</t>
  </si>
  <si>
    <t>Linea A</t>
  </si>
  <si>
    <t>ZONA A COLOCAR EL IMPLANTE</t>
  </si>
  <si>
    <t>Linea B</t>
  </si>
  <si>
    <t>MUCOSA QUERATINIZADA</t>
  </si>
  <si>
    <t>Linea C</t>
  </si>
  <si>
    <t>REVOLUCIONES DE COLOCACION</t>
  </si>
  <si>
    <t>Corte sagital</t>
  </si>
  <si>
    <t>TORQUE DE INSERCION</t>
  </si>
  <si>
    <t>Linea D</t>
  </si>
  <si>
    <t xml:space="preserve">POSICION </t>
  </si>
  <si>
    <t>Linea E</t>
  </si>
  <si>
    <t>Linea F</t>
  </si>
  <si>
    <t>SECUENCIA DE FRESADO</t>
  </si>
  <si>
    <t>Linea G</t>
  </si>
  <si>
    <t>Linea H</t>
  </si>
  <si>
    <t>Linea I</t>
  </si>
  <si>
    <t>Cedula</t>
  </si>
  <si>
    <t>COMPLICACIONES POSTQUIRURGICAS</t>
  </si>
  <si>
    <t>MEDIDAS CLINICAS Y TOMOGRAFICAS 9 MESES DESPUES DE LA ROG</t>
  </si>
  <si>
    <t>1. Complicaciones relacionadas con la membrana</t>
  </si>
  <si>
    <t>a. Infección</t>
  </si>
  <si>
    <t>b. Contaminación de la membrana</t>
  </si>
  <si>
    <t>a. Exposición de la membrana</t>
  </si>
  <si>
    <t>b. Dehiscencia de la herida</t>
  </si>
  <si>
    <t>c. Desgarro del colgajo</t>
  </si>
  <si>
    <t>3. Complicaciones asociadas al procedimiento quirurgico</t>
  </si>
  <si>
    <t>a. Hemorragia</t>
  </si>
  <si>
    <t>b. Hematoma</t>
  </si>
  <si>
    <t>c. Dolor</t>
  </si>
  <si>
    <t>4. Otras complicaciones</t>
  </si>
  <si>
    <t>a. Disestesia</t>
  </si>
  <si>
    <t>b. Parestesia</t>
  </si>
  <si>
    <t>2. Complicaciones asociadas al colgajo e injerto</t>
  </si>
  <si>
    <t>d. Desplazamiento del injerto</t>
  </si>
  <si>
    <t>e. Perdida del injerto</t>
  </si>
  <si>
    <t>d. Ausencia de estabilidad primaria</t>
  </si>
  <si>
    <t>c. Movilidad del implante</t>
  </si>
  <si>
    <t>CASO</t>
  </si>
  <si>
    <t>1RA INTERVENCIÓN</t>
  </si>
  <si>
    <t>2DA INTERVENCIÓN</t>
  </si>
  <si>
    <t>MATERIAL UTILIZADO</t>
  </si>
  <si>
    <t>FECHA CIRUGIA</t>
  </si>
  <si>
    <t>COMPLICACIONES POSTOPERATORIAS</t>
  </si>
  <si>
    <t>1 Jeringa de putty 1.0cc</t>
  </si>
  <si>
    <t xml:space="preserve">1 implante 3.7 x 10mm </t>
  </si>
  <si>
    <t>2 particulados 600-900 micras 1.0 cc c/u</t>
  </si>
  <si>
    <t>2 particulados 600-900 micras 1.0cc c/u</t>
  </si>
  <si>
    <t>1 particulado 600-900 micras 1.0 cc c/u</t>
  </si>
  <si>
    <t xml:space="preserve">No hubo estabilidad del material </t>
  </si>
  <si>
    <t xml:space="preserve">de injerto en la zona </t>
  </si>
  <si>
    <t>Infección, exposición de la membrana,</t>
  </si>
  <si>
    <t>Ninguna</t>
  </si>
  <si>
    <t xml:space="preserve">Exposición de la membrana, </t>
  </si>
  <si>
    <t xml:space="preserve">Ninguna </t>
  </si>
  <si>
    <t>Cicatización por segunda intencion</t>
  </si>
  <si>
    <t xml:space="preserve">1 Jeringa de putty 1.0cc </t>
  </si>
  <si>
    <t xml:space="preserve">1 particulados 600-900 micras 0.5 cc </t>
  </si>
  <si>
    <t xml:space="preserve">1 implante 3.7 x 8.0mm </t>
  </si>
  <si>
    <t>Paciente no colaborador</t>
  </si>
  <si>
    <t>Material purulento, exposición de la membrana,</t>
  </si>
  <si>
    <t>En el equipo de succion</t>
  </si>
  <si>
    <t>Cambio de color, edema y supuración, sin dehisencia</t>
  </si>
  <si>
    <t>del colgajo, ni exposición de la membrana</t>
  </si>
  <si>
    <t>Leve exposición de la membrana</t>
  </si>
  <si>
    <t>ZONA</t>
  </si>
  <si>
    <t>PACIENTE</t>
  </si>
  <si>
    <t>ANCHO DEL REBORDE</t>
  </si>
  <si>
    <t>FASE I</t>
  </si>
  <si>
    <t>FASE II</t>
  </si>
  <si>
    <t>De la cresta a 3mm</t>
  </si>
  <si>
    <t>De la cresta a 6mm</t>
  </si>
  <si>
    <t>De la cresta a 9mm</t>
  </si>
  <si>
    <t>Cualitativa – Categorica</t>
  </si>
  <si>
    <t>Cuantitativa - Continua</t>
  </si>
  <si>
    <t>De la guia a la cresta</t>
  </si>
  <si>
    <t>DIFERENCIAS ENTRE FASE I Y II DEL ESTUDIO</t>
  </si>
  <si>
    <t>A</t>
  </si>
  <si>
    <t>B</t>
  </si>
  <si>
    <t>C</t>
  </si>
  <si>
    <t>CORTE PANORAMICO</t>
  </si>
  <si>
    <t>CORTE SAGITAL</t>
  </si>
  <si>
    <t>D</t>
  </si>
  <si>
    <t>E</t>
  </si>
  <si>
    <t>F</t>
  </si>
  <si>
    <t>G</t>
  </si>
  <si>
    <t>H</t>
  </si>
  <si>
    <t>I</t>
  </si>
  <si>
    <t>Medida vertical del reborde en la tomografia antes del procedimiento</t>
  </si>
  <si>
    <t xml:space="preserve"> dehiscencia de la herida</t>
  </si>
  <si>
    <t>2 particulados 600-900 micras 0.5cc</t>
  </si>
  <si>
    <t>2 particulados 600-900 micras 0.5cc c/u</t>
  </si>
  <si>
    <t xml:space="preserve">1 Jeringa de putty 1.5cc </t>
  </si>
  <si>
    <t>COMPLICACIONES INTRAOPERATORIAS</t>
  </si>
  <si>
    <t>PROMEDIO</t>
  </si>
  <si>
    <t xml:space="preserve">Promedio </t>
  </si>
  <si>
    <t>De la guía a la cresta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</si>
</sst>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_-;\-&quot;$&quot;* #,##0_-;_-&quot;$&quot;* &quot;-&quot;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164" fontId="0" fillId="0" borderId="0" xfId="1" applyFont="1"/>
    <xf numFmtId="0" fontId="0" fillId="0" borderId="0" xfId="0" applyAlignment="1">
      <alignment horizontal="center"/>
    </xf>
    <xf numFmtId="17" fontId="0" fillId="0" borderId="0" xfId="0" applyNumberFormat="1"/>
    <xf numFmtId="17" fontId="0" fillId="0" borderId="1" xfId="0" applyNumberFormat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3" fillId="0" borderId="1" xfId="0" applyFont="1" applyBorder="1"/>
    <xf numFmtId="0" fontId="3" fillId="0" borderId="2" xfId="0" applyFont="1" applyBorder="1"/>
    <xf numFmtId="0" fontId="0" fillId="7" borderId="1" xfId="0" applyFill="1" applyBorder="1"/>
    <xf numFmtId="0" fontId="6" fillId="0" borderId="3" xfId="0" applyFont="1" applyBorder="1"/>
    <xf numFmtId="0" fontId="5" fillId="0" borderId="3" xfId="0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164" fontId="6" fillId="0" borderId="7" xfId="1" applyFont="1" applyBorder="1"/>
    <xf numFmtId="164" fontId="6" fillId="0" borderId="3" xfId="1" applyFont="1" applyBorder="1"/>
    <xf numFmtId="0" fontId="6" fillId="0" borderId="13" xfId="0" applyFont="1" applyBorder="1"/>
    <xf numFmtId="0" fontId="6" fillId="0" borderId="13" xfId="0" applyFont="1" applyBorder="1" applyAlignment="1">
      <alignment horizontal="center"/>
    </xf>
    <xf numFmtId="164" fontId="6" fillId="0" borderId="13" xfId="1" applyFont="1" applyBorder="1"/>
    <xf numFmtId="164" fontId="6" fillId="0" borderId="9" xfId="1" applyFont="1" applyBorder="1"/>
    <xf numFmtId="0" fontId="6" fillId="0" borderId="14" xfId="0" applyFont="1" applyBorder="1"/>
    <xf numFmtId="0" fontId="6" fillId="0" borderId="18" xfId="0" applyFont="1" applyBorder="1" applyAlignment="1">
      <alignment horizontal="center"/>
    </xf>
    <xf numFmtId="164" fontId="6" fillId="0" borderId="14" xfId="1" applyFont="1" applyBorder="1"/>
    <xf numFmtId="164" fontId="6" fillId="0" borderId="10" xfId="1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164" fontId="6" fillId="0" borderId="15" xfId="1" applyFont="1" applyBorder="1" applyAlignment="1">
      <alignment horizontal="center"/>
    </xf>
    <xf numFmtId="164" fontId="6" fillId="0" borderId="11" xfId="1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4" fontId="6" fillId="0" borderId="15" xfId="1" applyFont="1" applyBorder="1"/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164" fontId="6" fillId="0" borderId="16" xfId="1" applyFont="1" applyBorder="1"/>
    <xf numFmtId="164" fontId="6" fillId="0" borderId="12" xfId="1" applyFont="1" applyBorder="1"/>
    <xf numFmtId="0" fontId="5" fillId="3" borderId="3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8" xfId="1" applyFont="1" applyBorder="1"/>
    <xf numFmtId="164" fontId="6" fillId="3" borderId="8" xfId="0" applyNumberFormat="1" applyFont="1" applyFill="1" applyBorder="1"/>
    <xf numFmtId="164" fontId="5" fillId="0" borderId="3" xfId="1" applyFont="1" applyBorder="1"/>
    <xf numFmtId="164" fontId="6" fillId="0" borderId="0" xfId="1" applyFont="1"/>
    <xf numFmtId="164" fontId="6" fillId="3" borderId="19" xfId="1" applyFont="1" applyFill="1" applyBorder="1"/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top" wrapText="1"/>
    </xf>
    <xf numFmtId="0" fontId="0" fillId="10" borderId="1" xfId="0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 vertical="top" wrapText="1"/>
    </xf>
    <xf numFmtId="0" fontId="0" fillId="4" borderId="0" xfId="0" applyFill="1"/>
    <xf numFmtId="0" fontId="8" fillId="4" borderId="1" xfId="0" applyFont="1" applyFill="1" applyBorder="1" applyAlignment="1">
      <alignment horizontal="center"/>
    </xf>
    <xf numFmtId="0" fontId="7" fillId="4" borderId="0" xfId="0" applyFont="1" applyFill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7" fillId="4" borderId="0" xfId="0" applyFont="1" applyFill="1" applyAlignment="1">
      <alignment horizontal="center"/>
    </xf>
    <xf numFmtId="0" fontId="8" fillId="4" borderId="0" xfId="0" applyFont="1" applyFill="1"/>
    <xf numFmtId="0" fontId="7" fillId="4" borderId="22" xfId="0" applyFont="1" applyFill="1" applyBorder="1"/>
    <xf numFmtId="0" fontId="7" fillId="4" borderId="23" xfId="0" applyFont="1" applyFill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14" fontId="9" fillId="0" borderId="27" xfId="0" applyNumberFormat="1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14" fontId="9" fillId="4" borderId="27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14" fontId="9" fillId="4" borderId="30" xfId="0" applyNumberFormat="1" applyFont="1" applyFill="1" applyBorder="1" applyAlignment="1">
      <alignment horizontal="center"/>
    </xf>
    <xf numFmtId="0" fontId="9" fillId="0" borderId="30" xfId="0" applyFont="1" applyBorder="1" applyAlignment="1">
      <alignment horizontal="center"/>
    </xf>
    <xf numFmtId="14" fontId="9" fillId="0" borderId="30" xfId="0" applyNumberFormat="1" applyFont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14" fontId="9" fillId="4" borderId="2" xfId="0" applyNumberFormat="1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2" xfId="0" applyFont="1" applyFill="1" applyBorder="1" applyAlignment="1">
      <alignment horizontal="center"/>
    </xf>
    <xf numFmtId="0" fontId="9" fillId="4" borderId="30" xfId="0" applyFont="1" applyFill="1" applyBorder="1"/>
    <xf numFmtId="0" fontId="9" fillId="0" borderId="24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7" fillId="4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14" fontId="9" fillId="4" borderId="29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65" fontId="0" fillId="4" borderId="0" xfId="0" applyNumberFormat="1" applyFill="1"/>
    <xf numFmtId="0" fontId="9" fillId="0" borderId="23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1" fillId="4" borderId="3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  <color rgb="FFFFFF99"/>
      <color rgb="FFFFCC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70" zoomScaleNormal="70" workbookViewId="0">
      <selection activeCell="F18" sqref="F18"/>
    </sheetView>
  </sheetViews>
  <sheetFormatPr baseColWidth="10" defaultRowHeight="16.5" customHeight="1" x14ac:dyDescent="0.25"/>
  <cols>
    <col min="2" max="2" width="14.42578125" customWidth="1"/>
    <col min="3" max="3" width="23.42578125" customWidth="1"/>
    <col min="4" max="4" width="45.140625" customWidth="1"/>
    <col min="5" max="5" width="23.5703125" customWidth="1"/>
    <col min="6" max="6" width="23.140625" customWidth="1"/>
    <col min="7" max="7" width="20.28515625" customWidth="1"/>
    <col min="10" max="13" width="11.42578125" customWidth="1"/>
  </cols>
  <sheetData>
    <row r="1" spans="1:8" ht="16.5" customHeight="1" x14ac:dyDescent="0.25">
      <c r="A1" s="55"/>
      <c r="B1" s="55"/>
      <c r="C1" s="55"/>
      <c r="D1" s="55"/>
      <c r="E1" s="55"/>
      <c r="F1" s="55"/>
      <c r="G1" s="55"/>
      <c r="H1" s="55"/>
    </row>
    <row r="2" spans="1:8" ht="39" customHeight="1" x14ac:dyDescent="0.25">
      <c r="A2" s="55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55"/>
    </row>
    <row r="3" spans="1:8" ht="16.5" customHeight="1" x14ac:dyDescent="0.25">
      <c r="A3" s="55"/>
      <c r="B3" s="100" t="s">
        <v>6</v>
      </c>
      <c r="C3" s="100" t="s">
        <v>7</v>
      </c>
      <c r="D3" s="100" t="s">
        <v>8</v>
      </c>
      <c r="E3" s="100" t="s">
        <v>182</v>
      </c>
      <c r="F3" s="100" t="s">
        <v>9</v>
      </c>
      <c r="G3" s="100" t="s">
        <v>10</v>
      </c>
      <c r="H3" s="55"/>
    </row>
    <row r="4" spans="1:8" ht="16.5" customHeight="1" x14ac:dyDescent="0.25">
      <c r="A4" s="55"/>
      <c r="B4" s="100"/>
      <c r="C4" s="100"/>
      <c r="D4" s="100"/>
      <c r="E4" s="100"/>
      <c r="F4" s="100"/>
      <c r="G4" s="100"/>
      <c r="H4" s="55"/>
    </row>
    <row r="5" spans="1:8" ht="16.5" customHeight="1" x14ac:dyDescent="0.25">
      <c r="A5" s="55"/>
      <c r="B5" s="100" t="s">
        <v>11</v>
      </c>
      <c r="C5" s="100" t="s">
        <v>7</v>
      </c>
      <c r="D5" s="100" t="s">
        <v>76</v>
      </c>
      <c r="E5" s="100" t="s">
        <v>183</v>
      </c>
      <c r="F5" s="100" t="s">
        <v>84</v>
      </c>
      <c r="G5" s="100" t="s">
        <v>12</v>
      </c>
      <c r="H5" s="55"/>
    </row>
    <row r="6" spans="1:8" ht="16.5" customHeight="1" x14ac:dyDescent="0.25">
      <c r="A6" s="55"/>
      <c r="B6" s="100"/>
      <c r="C6" s="100"/>
      <c r="D6" s="100"/>
      <c r="E6" s="100"/>
      <c r="F6" s="100"/>
      <c r="G6" s="100"/>
      <c r="H6" s="55"/>
    </row>
    <row r="7" spans="1:8" ht="30" x14ac:dyDescent="0.25">
      <c r="A7" s="55"/>
      <c r="B7" s="2" t="s">
        <v>82</v>
      </c>
      <c r="C7" s="2" t="s">
        <v>7</v>
      </c>
      <c r="D7" s="2" t="s">
        <v>17</v>
      </c>
      <c r="E7" s="2" t="s">
        <v>183</v>
      </c>
      <c r="F7" s="2" t="s">
        <v>84</v>
      </c>
      <c r="G7" s="2" t="s">
        <v>14</v>
      </c>
      <c r="H7" s="55"/>
    </row>
    <row r="8" spans="1:8" ht="30" x14ac:dyDescent="0.25">
      <c r="A8" s="55"/>
      <c r="B8" s="2" t="s">
        <v>83</v>
      </c>
      <c r="C8" s="2" t="s">
        <v>13</v>
      </c>
      <c r="D8" s="2" t="s">
        <v>73</v>
      </c>
      <c r="E8" s="2" t="s">
        <v>183</v>
      </c>
      <c r="F8" s="2" t="s">
        <v>84</v>
      </c>
      <c r="G8" s="2" t="s">
        <v>14</v>
      </c>
      <c r="H8" s="55"/>
    </row>
    <row r="9" spans="1:8" ht="30" x14ac:dyDescent="0.25">
      <c r="A9" s="55"/>
      <c r="B9" s="51" t="s">
        <v>85</v>
      </c>
      <c r="C9" s="51" t="s">
        <v>7</v>
      </c>
      <c r="D9" s="51" t="s">
        <v>197</v>
      </c>
      <c r="E9" s="52" t="s">
        <v>183</v>
      </c>
      <c r="F9" s="51" t="s">
        <v>84</v>
      </c>
      <c r="G9" s="51" t="s">
        <v>14</v>
      </c>
      <c r="H9" s="55"/>
    </row>
    <row r="10" spans="1:8" ht="30" x14ac:dyDescent="0.25">
      <c r="A10" s="55"/>
      <c r="B10" s="51" t="s">
        <v>86</v>
      </c>
      <c r="C10" s="51" t="s">
        <v>13</v>
      </c>
      <c r="D10" s="51" t="s">
        <v>72</v>
      </c>
      <c r="E10" s="51" t="s">
        <v>183</v>
      </c>
      <c r="F10" s="51" t="s">
        <v>84</v>
      </c>
      <c r="G10" s="51" t="s">
        <v>14</v>
      </c>
      <c r="H10" s="55"/>
    </row>
    <row r="11" spans="1:8" ht="30" x14ac:dyDescent="0.25">
      <c r="A11" s="55"/>
      <c r="B11" s="50" t="s">
        <v>87</v>
      </c>
      <c r="C11" s="50" t="s">
        <v>7</v>
      </c>
      <c r="D11" s="50" t="s">
        <v>15</v>
      </c>
      <c r="E11" s="50" t="s">
        <v>183</v>
      </c>
      <c r="F11" s="50" t="s">
        <v>84</v>
      </c>
      <c r="G11" s="50" t="s">
        <v>14</v>
      </c>
      <c r="H11" s="55"/>
    </row>
    <row r="12" spans="1:8" ht="30" x14ac:dyDescent="0.25">
      <c r="A12" s="55"/>
      <c r="B12" s="50" t="s">
        <v>88</v>
      </c>
      <c r="C12" s="50" t="s">
        <v>13</v>
      </c>
      <c r="D12" s="50" t="s">
        <v>74</v>
      </c>
      <c r="E12" s="53" t="s">
        <v>183</v>
      </c>
      <c r="F12" s="50" t="s">
        <v>84</v>
      </c>
      <c r="G12" s="50" t="s">
        <v>14</v>
      </c>
      <c r="H12" s="55"/>
    </row>
    <row r="13" spans="1:8" ht="30" x14ac:dyDescent="0.25">
      <c r="A13" s="55"/>
      <c r="B13" s="49" t="s">
        <v>89</v>
      </c>
      <c r="C13" s="49" t="s">
        <v>7</v>
      </c>
      <c r="D13" s="49" t="s">
        <v>16</v>
      </c>
      <c r="E13" s="49" t="s">
        <v>183</v>
      </c>
      <c r="F13" s="49" t="s">
        <v>84</v>
      </c>
      <c r="G13" s="49" t="s">
        <v>14</v>
      </c>
      <c r="H13" s="55"/>
    </row>
    <row r="14" spans="1:8" ht="30" x14ac:dyDescent="0.25">
      <c r="A14" s="55"/>
      <c r="B14" s="49" t="s">
        <v>90</v>
      </c>
      <c r="C14" s="49" t="s">
        <v>13</v>
      </c>
      <c r="D14" s="49" t="s">
        <v>75</v>
      </c>
      <c r="E14" s="54" t="s">
        <v>183</v>
      </c>
      <c r="F14" s="49" t="s">
        <v>84</v>
      </c>
      <c r="G14" s="49" t="s">
        <v>14</v>
      </c>
      <c r="H14" s="55"/>
    </row>
    <row r="15" spans="1:8" ht="16.5" customHeight="1" x14ac:dyDescent="0.25">
      <c r="A15" s="55"/>
      <c r="B15" s="55"/>
      <c r="C15" s="55"/>
      <c r="D15" s="55"/>
      <c r="E15" s="55"/>
      <c r="F15" s="55"/>
      <c r="G15" s="55"/>
      <c r="H15" s="55"/>
    </row>
    <row r="16" spans="1:8" ht="16.5" customHeight="1" x14ac:dyDescent="0.25">
      <c r="B16" s="5" t="s">
        <v>91</v>
      </c>
    </row>
  </sheetData>
  <mergeCells count="12">
    <mergeCell ref="G5:G6"/>
    <mergeCell ref="B3:B4"/>
    <mergeCell ref="C3:C4"/>
    <mergeCell ref="D3:D4"/>
    <mergeCell ref="E3:E4"/>
    <mergeCell ref="F3:F4"/>
    <mergeCell ref="G3:G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37"/>
  <sheetViews>
    <sheetView zoomScale="48" zoomScaleNormal="48" workbookViewId="0">
      <selection activeCell="K33" sqref="K33"/>
    </sheetView>
  </sheetViews>
  <sheetFormatPr baseColWidth="10" defaultRowHeight="15" x14ac:dyDescent="0.25"/>
  <cols>
    <col min="2" max="2" width="28.140625" bestFit="1" customWidth="1"/>
    <col min="3" max="3" width="52" bestFit="1" customWidth="1"/>
    <col min="4" max="4" width="19" style="5" bestFit="1" customWidth="1"/>
    <col min="5" max="5" width="31" style="4" bestFit="1" customWidth="1"/>
    <col min="6" max="6" width="26.140625" bestFit="1" customWidth="1"/>
    <col min="7" max="7" width="44.85546875" style="4" bestFit="1" customWidth="1"/>
  </cols>
  <sheetData>
    <row r="2" spans="2:7" ht="15.75" thickBot="1" x14ac:dyDescent="0.3"/>
    <row r="3" spans="2:7" ht="20.25" thickBot="1" x14ac:dyDescent="0.35">
      <c r="B3" s="101" t="s">
        <v>18</v>
      </c>
      <c r="C3" s="102"/>
      <c r="D3" s="15" t="s">
        <v>31</v>
      </c>
      <c r="E3" s="16" t="s">
        <v>32</v>
      </c>
      <c r="F3" s="17" t="s">
        <v>33</v>
      </c>
      <c r="G3" s="46" t="s">
        <v>81</v>
      </c>
    </row>
    <row r="4" spans="2:7" ht="20.25" thickBot="1" x14ac:dyDescent="0.35">
      <c r="B4" s="18" t="s">
        <v>19</v>
      </c>
      <c r="C4" s="19" t="s">
        <v>34</v>
      </c>
      <c r="D4" s="20">
        <v>3</v>
      </c>
      <c r="E4" s="21">
        <v>500000</v>
      </c>
      <c r="F4" s="22">
        <v>1500000</v>
      </c>
      <c r="G4" s="22">
        <v>-1500000</v>
      </c>
    </row>
    <row r="5" spans="2:7" ht="18.75" x14ac:dyDescent="0.25">
      <c r="B5" s="103" t="s">
        <v>20</v>
      </c>
      <c r="C5" s="23" t="s">
        <v>21</v>
      </c>
      <c r="D5" s="24">
        <v>3</v>
      </c>
      <c r="E5" s="25">
        <v>10500000</v>
      </c>
      <c r="F5" s="26">
        <v>3500000</v>
      </c>
      <c r="G5" s="26">
        <v>-3500000</v>
      </c>
    </row>
    <row r="6" spans="2:7" ht="19.5" thickBot="1" x14ac:dyDescent="0.3">
      <c r="B6" s="104"/>
      <c r="C6" s="27" t="s">
        <v>26</v>
      </c>
      <c r="D6" s="28">
        <v>3</v>
      </c>
      <c r="E6" s="29">
        <v>500000</v>
      </c>
      <c r="F6" s="30">
        <v>1500000</v>
      </c>
      <c r="G6" s="30">
        <v>-1500000</v>
      </c>
    </row>
    <row r="7" spans="2:7" ht="19.5" thickBot="1" x14ac:dyDescent="0.3">
      <c r="B7" s="105"/>
      <c r="C7" s="31" t="s">
        <v>35</v>
      </c>
      <c r="D7" s="32">
        <v>3</v>
      </c>
      <c r="E7" s="33">
        <v>600000</v>
      </c>
      <c r="F7" s="34">
        <v>1800000</v>
      </c>
      <c r="G7" s="34">
        <v>-1800000</v>
      </c>
    </row>
    <row r="8" spans="2:7" ht="18.75" x14ac:dyDescent="0.25">
      <c r="B8" s="103" t="s">
        <v>22</v>
      </c>
      <c r="C8" s="23" t="s">
        <v>36</v>
      </c>
      <c r="D8" s="24">
        <v>15</v>
      </c>
      <c r="E8" s="25">
        <v>380000</v>
      </c>
      <c r="F8" s="26">
        <v>5700000</v>
      </c>
      <c r="G8" s="26">
        <v>-5700000</v>
      </c>
    </row>
    <row r="9" spans="2:7" ht="19.5" thickBot="1" x14ac:dyDescent="0.3">
      <c r="B9" s="104"/>
      <c r="C9" s="31" t="s">
        <v>47</v>
      </c>
      <c r="D9" s="36">
        <v>15</v>
      </c>
      <c r="E9" s="37">
        <v>200000</v>
      </c>
      <c r="F9" s="34">
        <v>3000000</v>
      </c>
      <c r="G9" s="34">
        <v>-3000000</v>
      </c>
    </row>
    <row r="10" spans="2:7" ht="18.75" x14ac:dyDescent="0.25">
      <c r="B10" s="104"/>
      <c r="C10" s="27" t="s">
        <v>37</v>
      </c>
      <c r="D10" s="35">
        <v>3</v>
      </c>
      <c r="E10" s="29">
        <v>11000</v>
      </c>
      <c r="F10" s="30">
        <v>33000</v>
      </c>
      <c r="G10" s="30">
        <v>33000</v>
      </c>
    </row>
    <row r="11" spans="2:7" ht="18.75" x14ac:dyDescent="0.25">
      <c r="B11" s="104"/>
      <c r="C11" s="27" t="s">
        <v>38</v>
      </c>
      <c r="D11" s="35">
        <v>1</v>
      </c>
      <c r="E11" s="29">
        <v>9000</v>
      </c>
      <c r="F11" s="30">
        <v>9000</v>
      </c>
      <c r="G11" s="30">
        <v>9000</v>
      </c>
    </row>
    <row r="12" spans="2:7" ht="18.75" x14ac:dyDescent="0.25">
      <c r="B12" s="104"/>
      <c r="C12" s="27" t="s">
        <v>39</v>
      </c>
      <c r="D12" s="35">
        <v>3</v>
      </c>
      <c r="E12" s="29">
        <v>15000</v>
      </c>
      <c r="F12" s="30">
        <v>45000</v>
      </c>
      <c r="G12" s="30">
        <v>45000</v>
      </c>
    </row>
    <row r="13" spans="2:7" ht="18.75" x14ac:dyDescent="0.25">
      <c r="B13" s="104"/>
      <c r="C13" s="27" t="s">
        <v>28</v>
      </c>
      <c r="D13" s="35">
        <v>1</v>
      </c>
      <c r="E13" s="29">
        <v>5000</v>
      </c>
      <c r="F13" s="30">
        <v>5000</v>
      </c>
      <c r="G13" s="30">
        <v>5000</v>
      </c>
    </row>
    <row r="14" spans="2:7" ht="18.75" x14ac:dyDescent="0.25">
      <c r="B14" s="104"/>
      <c r="C14" s="27" t="s">
        <v>40</v>
      </c>
      <c r="D14" s="35">
        <v>20</v>
      </c>
      <c r="E14" s="29">
        <v>3500</v>
      </c>
      <c r="F14" s="30">
        <v>70000</v>
      </c>
      <c r="G14" s="30">
        <v>70000</v>
      </c>
    </row>
    <row r="15" spans="2:7" ht="18.75" x14ac:dyDescent="0.25">
      <c r="B15" s="104"/>
      <c r="C15" s="27" t="s">
        <v>41</v>
      </c>
      <c r="D15" s="35">
        <v>20</v>
      </c>
      <c r="E15" s="29">
        <v>200</v>
      </c>
      <c r="F15" s="30">
        <v>4000</v>
      </c>
      <c r="G15" s="30">
        <v>4000</v>
      </c>
    </row>
    <row r="16" spans="2:7" ht="18.75" x14ac:dyDescent="0.25">
      <c r="B16" s="104"/>
      <c r="C16" s="27" t="s">
        <v>78</v>
      </c>
      <c r="D16" s="35">
        <v>4</v>
      </c>
      <c r="E16" s="29">
        <v>25000</v>
      </c>
      <c r="F16" s="30">
        <v>100000</v>
      </c>
      <c r="G16" s="30">
        <v>100000</v>
      </c>
    </row>
    <row r="17" spans="2:7" ht="18.75" x14ac:dyDescent="0.25">
      <c r="B17" s="104"/>
      <c r="C17" s="27" t="s">
        <v>42</v>
      </c>
      <c r="D17" s="35">
        <v>2</v>
      </c>
      <c r="E17" s="29">
        <v>29000</v>
      </c>
      <c r="F17" s="30">
        <v>58000</v>
      </c>
      <c r="G17" s="30">
        <v>58000</v>
      </c>
    </row>
    <row r="18" spans="2:7" ht="18.75" x14ac:dyDescent="0.25">
      <c r="B18" s="104"/>
      <c r="C18" s="27" t="s">
        <v>43</v>
      </c>
      <c r="D18" s="35">
        <v>2</v>
      </c>
      <c r="E18" s="29">
        <v>5000</v>
      </c>
      <c r="F18" s="30">
        <v>10000</v>
      </c>
      <c r="G18" s="30">
        <v>10000</v>
      </c>
    </row>
    <row r="19" spans="2:7" ht="18.75" x14ac:dyDescent="0.25">
      <c r="B19" s="104"/>
      <c r="C19" s="27" t="s">
        <v>44</v>
      </c>
      <c r="D19" s="35">
        <v>5</v>
      </c>
      <c r="E19" s="29">
        <v>45000</v>
      </c>
      <c r="F19" s="30">
        <v>225000</v>
      </c>
      <c r="G19" s="30">
        <v>225000</v>
      </c>
    </row>
    <row r="20" spans="2:7" ht="18.75" x14ac:dyDescent="0.25">
      <c r="B20" s="104"/>
      <c r="C20" s="27" t="s">
        <v>45</v>
      </c>
      <c r="D20" s="35">
        <v>15</v>
      </c>
      <c r="E20" s="29">
        <v>8000</v>
      </c>
      <c r="F20" s="30">
        <v>120000</v>
      </c>
      <c r="G20" s="30">
        <v>120000</v>
      </c>
    </row>
    <row r="21" spans="2:7" ht="18.75" x14ac:dyDescent="0.25">
      <c r="B21" s="104"/>
      <c r="C21" s="27" t="s">
        <v>46</v>
      </c>
      <c r="D21" s="35">
        <v>15</v>
      </c>
      <c r="E21" s="29">
        <v>8000</v>
      </c>
      <c r="F21" s="30">
        <v>120000</v>
      </c>
      <c r="G21" s="30">
        <v>120000</v>
      </c>
    </row>
    <row r="22" spans="2:7" ht="19.5" thickBot="1" x14ac:dyDescent="0.3">
      <c r="B22" s="105"/>
      <c r="C22" s="31" t="s">
        <v>27</v>
      </c>
      <c r="D22" s="36">
        <v>1</v>
      </c>
      <c r="E22" s="37">
        <v>30000</v>
      </c>
      <c r="F22" s="34">
        <v>30000</v>
      </c>
      <c r="G22" s="34">
        <v>30000</v>
      </c>
    </row>
    <row r="23" spans="2:7" ht="18.75" x14ac:dyDescent="0.25">
      <c r="B23" s="104" t="s">
        <v>23</v>
      </c>
      <c r="C23" s="38" t="s">
        <v>48</v>
      </c>
      <c r="D23" s="39">
        <v>5</v>
      </c>
      <c r="E23" s="40">
        <v>22000</v>
      </c>
      <c r="F23" s="41">
        <v>110000</v>
      </c>
      <c r="G23" s="41">
        <v>110000</v>
      </c>
    </row>
    <row r="24" spans="2:7" ht="18.75" x14ac:dyDescent="0.25">
      <c r="B24" s="104"/>
      <c r="C24" s="27" t="s">
        <v>49</v>
      </c>
      <c r="D24" s="35">
        <v>5</v>
      </c>
      <c r="E24" s="29">
        <v>61000</v>
      </c>
      <c r="F24" s="30">
        <v>305000</v>
      </c>
      <c r="G24" s="30">
        <v>305000</v>
      </c>
    </row>
    <row r="25" spans="2:7" ht="18.75" x14ac:dyDescent="0.25">
      <c r="B25" s="104"/>
      <c r="C25" s="27" t="s">
        <v>50</v>
      </c>
      <c r="D25" s="35">
        <v>3</v>
      </c>
      <c r="E25" s="29">
        <v>90000</v>
      </c>
      <c r="F25" s="30">
        <v>270000</v>
      </c>
      <c r="G25" s="30">
        <v>270000</v>
      </c>
    </row>
    <row r="26" spans="2:7" ht="18.75" x14ac:dyDescent="0.25">
      <c r="B26" s="104"/>
      <c r="C26" s="27" t="s">
        <v>51</v>
      </c>
      <c r="D26" s="35">
        <v>3</v>
      </c>
      <c r="E26" s="29">
        <v>66000</v>
      </c>
      <c r="F26" s="30">
        <v>198000</v>
      </c>
      <c r="G26" s="30">
        <v>198000</v>
      </c>
    </row>
    <row r="27" spans="2:7" ht="18.75" x14ac:dyDescent="0.25">
      <c r="B27" s="104"/>
      <c r="C27" s="27" t="s">
        <v>52</v>
      </c>
      <c r="D27" s="35">
        <v>3</v>
      </c>
      <c r="E27" s="29">
        <v>5000</v>
      </c>
      <c r="F27" s="30">
        <v>20000</v>
      </c>
      <c r="G27" s="30">
        <v>20000</v>
      </c>
    </row>
    <row r="28" spans="2:7" ht="18.75" x14ac:dyDescent="0.25">
      <c r="B28" s="104"/>
      <c r="C28" s="27" t="s">
        <v>53</v>
      </c>
      <c r="D28" s="35">
        <v>3</v>
      </c>
      <c r="E28" s="29">
        <v>6000</v>
      </c>
      <c r="F28" s="30">
        <v>18000</v>
      </c>
      <c r="G28" s="30">
        <v>18000</v>
      </c>
    </row>
    <row r="29" spans="2:7" ht="18.75" x14ac:dyDescent="0.25">
      <c r="B29" s="104"/>
      <c r="C29" s="27" t="s">
        <v>54</v>
      </c>
      <c r="D29" s="35">
        <v>3</v>
      </c>
      <c r="E29" s="29">
        <v>3000</v>
      </c>
      <c r="F29" s="30">
        <v>9000</v>
      </c>
      <c r="G29" s="30">
        <v>9000</v>
      </c>
    </row>
    <row r="30" spans="2:7" ht="18.75" x14ac:dyDescent="0.25">
      <c r="B30" s="104"/>
      <c r="C30" s="27" t="s">
        <v>55</v>
      </c>
      <c r="D30" s="35">
        <v>3</v>
      </c>
      <c r="E30" s="29">
        <v>10000</v>
      </c>
      <c r="F30" s="30">
        <v>30000</v>
      </c>
      <c r="G30" s="30">
        <v>30000</v>
      </c>
    </row>
    <row r="31" spans="2:7" ht="18.75" x14ac:dyDescent="0.25">
      <c r="B31" s="104"/>
      <c r="C31" s="27" t="s">
        <v>24</v>
      </c>
      <c r="D31" s="35">
        <v>3</v>
      </c>
      <c r="E31" s="29">
        <v>55000</v>
      </c>
      <c r="F31" s="30">
        <v>165000</v>
      </c>
      <c r="G31" s="30">
        <v>165000</v>
      </c>
    </row>
    <row r="32" spans="2:7" ht="18.75" x14ac:dyDescent="0.25">
      <c r="B32" s="104"/>
      <c r="C32" s="27" t="s">
        <v>56</v>
      </c>
      <c r="D32" s="35">
        <v>3</v>
      </c>
      <c r="E32" s="29">
        <v>111000</v>
      </c>
      <c r="F32" s="30">
        <v>333000</v>
      </c>
      <c r="G32" s="30">
        <v>333000</v>
      </c>
    </row>
    <row r="33" spans="2:7" ht="18.75" x14ac:dyDescent="0.25">
      <c r="B33" s="104"/>
      <c r="C33" s="27" t="s">
        <v>57</v>
      </c>
      <c r="D33" s="35">
        <v>3</v>
      </c>
      <c r="E33" s="29">
        <v>25000</v>
      </c>
      <c r="F33" s="30">
        <v>75000</v>
      </c>
      <c r="G33" s="30">
        <v>75000</v>
      </c>
    </row>
    <row r="34" spans="2:7" ht="18.75" x14ac:dyDescent="0.25">
      <c r="B34" s="104"/>
      <c r="C34" s="27" t="s">
        <v>25</v>
      </c>
      <c r="D34" s="35">
        <v>3</v>
      </c>
      <c r="E34" s="29">
        <v>40000</v>
      </c>
      <c r="F34" s="30">
        <v>120000</v>
      </c>
      <c r="G34" s="30">
        <v>120000</v>
      </c>
    </row>
    <row r="35" spans="2:7" ht="19.5" thickBot="1" x14ac:dyDescent="0.3">
      <c r="B35" s="105"/>
      <c r="C35" s="31" t="s">
        <v>29</v>
      </c>
      <c r="D35" s="36">
        <v>3</v>
      </c>
      <c r="E35" s="37">
        <v>23000</v>
      </c>
      <c r="F35" s="34">
        <v>69000</v>
      </c>
      <c r="G35" s="34">
        <v>69000</v>
      </c>
    </row>
    <row r="36" spans="2:7" ht="20.25" thickBot="1" x14ac:dyDescent="0.35">
      <c r="B36" s="42" t="s">
        <v>30</v>
      </c>
      <c r="C36" s="14"/>
      <c r="D36" s="43">
        <f>SUM(D4:D35)</f>
        <v>177</v>
      </c>
      <c r="E36" s="44">
        <f>SUM(E4:E35)</f>
        <v>13390700</v>
      </c>
      <c r="F36" s="45">
        <f>SUM(F4:F35)</f>
        <v>19551000</v>
      </c>
      <c r="G36" s="48">
        <f>SUM(G10:G35)</f>
        <v>2551000</v>
      </c>
    </row>
    <row r="37" spans="2:7" ht="18.75" x14ac:dyDescent="0.25">
      <c r="G37" s="47"/>
    </row>
  </sheetData>
  <mergeCells count="4">
    <mergeCell ref="B3:C3"/>
    <mergeCell ref="B5:B7"/>
    <mergeCell ref="B8:B22"/>
    <mergeCell ref="B23:B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X18"/>
  <sheetViews>
    <sheetView zoomScale="80" zoomScaleNormal="80" workbookViewId="0">
      <selection activeCell="S20" sqref="S20"/>
    </sheetView>
  </sheetViews>
  <sheetFormatPr baseColWidth="10" defaultRowHeight="15" x14ac:dyDescent="0.25"/>
  <cols>
    <col min="1" max="1" width="2.7109375" customWidth="1"/>
    <col min="2" max="2" width="47.28515625" customWidth="1"/>
    <col min="3" max="3" width="7.28515625" customWidth="1"/>
    <col min="4" max="4" width="7.5703125" bestFit="1" customWidth="1"/>
    <col min="5" max="5" width="7.28515625" customWidth="1"/>
    <col min="6" max="6" width="8" bestFit="1" customWidth="1"/>
    <col min="7" max="7" width="7.140625" customWidth="1"/>
    <col min="8" max="8" width="6.7109375" customWidth="1"/>
    <col min="9" max="10" width="7.7109375" bestFit="1" customWidth="1"/>
    <col min="11" max="11" width="7" bestFit="1" customWidth="1"/>
    <col min="12" max="12" width="7.42578125" bestFit="1" customWidth="1"/>
    <col min="13" max="13" width="7.85546875" bestFit="1" customWidth="1"/>
    <col min="14" max="14" width="7.140625" customWidth="1"/>
    <col min="15" max="15" width="7.42578125" customWidth="1"/>
    <col min="16" max="16" width="7.28515625" customWidth="1"/>
    <col min="17" max="17" width="8" customWidth="1"/>
    <col min="18" max="18" width="6.85546875" customWidth="1"/>
    <col min="19" max="19" width="7.28515625" customWidth="1"/>
    <col min="20" max="20" width="7.5703125" customWidth="1"/>
    <col min="21" max="21" width="8.28515625" customWidth="1"/>
    <col min="22" max="22" width="7.42578125" customWidth="1"/>
    <col min="23" max="23" width="7.28515625" customWidth="1"/>
    <col min="24" max="24" width="7" customWidth="1"/>
  </cols>
  <sheetData>
    <row r="2" spans="2:24" ht="19.5" x14ac:dyDescent="0.3">
      <c r="B2" s="106" t="s">
        <v>58</v>
      </c>
      <c r="C2" s="107" t="s">
        <v>59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2:24" x14ac:dyDescent="0.25">
      <c r="B3" s="106"/>
      <c r="C3" s="7">
        <v>43132</v>
      </c>
      <c r="D3" s="7">
        <v>43160</v>
      </c>
      <c r="E3" s="7">
        <v>43191</v>
      </c>
      <c r="F3" s="7">
        <v>43221</v>
      </c>
      <c r="G3" s="7">
        <v>43252</v>
      </c>
      <c r="H3" s="7">
        <v>43282</v>
      </c>
      <c r="I3" s="7">
        <v>43313</v>
      </c>
      <c r="J3" s="7">
        <v>43344</v>
      </c>
      <c r="K3" s="7">
        <v>43374</v>
      </c>
      <c r="L3" s="7">
        <v>43405</v>
      </c>
      <c r="M3" s="7">
        <v>43466</v>
      </c>
      <c r="N3" s="7">
        <v>43497</v>
      </c>
      <c r="O3" s="7">
        <v>43525</v>
      </c>
      <c r="P3" s="7">
        <v>43556</v>
      </c>
      <c r="Q3" s="7">
        <v>43586</v>
      </c>
      <c r="R3" s="7">
        <v>43617</v>
      </c>
      <c r="S3" s="7">
        <v>43647</v>
      </c>
      <c r="T3" s="7">
        <v>43678</v>
      </c>
      <c r="U3" s="7">
        <v>43709</v>
      </c>
      <c r="V3" s="7">
        <v>43739</v>
      </c>
      <c r="W3" s="7">
        <v>43770</v>
      </c>
      <c r="X3" s="6"/>
    </row>
    <row r="4" spans="2:24" ht="19.5" x14ac:dyDescent="0.3">
      <c r="B4" s="11" t="s">
        <v>60</v>
      </c>
      <c r="C4" s="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2:24" ht="19.5" x14ac:dyDescent="0.3">
      <c r="B5" s="11" t="s">
        <v>80</v>
      </c>
      <c r="C5" s="3"/>
      <c r="D5" s="9"/>
      <c r="E5" s="9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2:24" ht="19.5" x14ac:dyDescent="0.3">
      <c r="B6" s="11" t="s">
        <v>61</v>
      </c>
      <c r="C6" s="3"/>
      <c r="D6" s="9"/>
      <c r="E6" s="9"/>
      <c r="F6" s="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2:24" ht="19.5" x14ac:dyDescent="0.3">
      <c r="B7" s="11" t="s">
        <v>65</v>
      </c>
      <c r="C7" s="3"/>
      <c r="D7" s="3"/>
      <c r="E7" s="9"/>
      <c r="F7" s="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24" ht="19.5" x14ac:dyDescent="0.3">
      <c r="B8" s="11" t="s">
        <v>77</v>
      </c>
      <c r="C8" s="3"/>
      <c r="D8" s="3"/>
      <c r="E8" s="8"/>
      <c r="F8" s="8"/>
      <c r="G8" s="9"/>
      <c r="H8" s="9"/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4" ht="19.5" x14ac:dyDescent="0.3">
      <c r="B9" s="11" t="s">
        <v>62</v>
      </c>
      <c r="C9" s="3"/>
      <c r="D9" s="3"/>
      <c r="E9" s="3"/>
      <c r="F9" s="3"/>
      <c r="G9" s="9"/>
      <c r="H9" s="9"/>
      <c r="I9" s="9"/>
      <c r="J9" s="8"/>
      <c r="K9" s="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2:24" ht="19.5" x14ac:dyDescent="0.3">
      <c r="B10" s="12" t="s">
        <v>64</v>
      </c>
      <c r="C10" s="3"/>
      <c r="D10" s="3"/>
      <c r="E10" s="3"/>
      <c r="F10" s="8"/>
      <c r="G10" s="9"/>
      <c r="H10" s="9"/>
      <c r="I10" s="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2:24" ht="19.5" x14ac:dyDescent="0.3">
      <c r="B11" s="11" t="s">
        <v>63</v>
      </c>
      <c r="C11" s="3"/>
      <c r="D11" s="3"/>
      <c r="E11" s="3"/>
      <c r="F11" s="3"/>
      <c r="G11" s="8"/>
      <c r="H11" s="8"/>
      <c r="I11" s="3"/>
      <c r="J11" s="9"/>
      <c r="K11" s="9"/>
      <c r="L11" s="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2:24" ht="19.5" x14ac:dyDescent="0.3">
      <c r="B12" s="11" t="s">
        <v>66</v>
      </c>
      <c r="C12" s="3"/>
      <c r="D12" s="3"/>
      <c r="E12" s="3"/>
      <c r="F12" s="3"/>
      <c r="G12" s="8"/>
      <c r="H12" s="8"/>
      <c r="I12" s="3"/>
      <c r="J12" s="9"/>
      <c r="K12" s="9"/>
      <c r="L12" s="9"/>
      <c r="M12" s="13"/>
      <c r="N12" s="13"/>
      <c r="O12" s="13"/>
      <c r="P12" s="3"/>
      <c r="Q12" s="3"/>
      <c r="R12" s="3"/>
      <c r="S12" s="3"/>
      <c r="T12" s="3"/>
      <c r="U12" s="8"/>
      <c r="V12" s="8"/>
      <c r="W12" s="3"/>
    </row>
    <row r="13" spans="2:24" ht="19.5" x14ac:dyDescent="0.3">
      <c r="B13" s="11" t="s">
        <v>67</v>
      </c>
      <c r="C13" s="3"/>
      <c r="D13" s="3"/>
      <c r="E13" s="3"/>
      <c r="F13" s="3"/>
      <c r="G13" s="3"/>
      <c r="H13" s="3"/>
      <c r="I13" s="10"/>
      <c r="J13" s="8"/>
      <c r="K13" s="9"/>
      <c r="L13" s="9"/>
      <c r="M13" s="9"/>
      <c r="N13" s="9"/>
      <c r="O13" s="9"/>
      <c r="P13" s="3"/>
      <c r="Q13" s="3"/>
      <c r="R13" s="3"/>
      <c r="S13" s="3"/>
      <c r="T13" s="3"/>
      <c r="U13" s="3"/>
      <c r="V13" s="3"/>
      <c r="W13" s="3"/>
    </row>
    <row r="14" spans="2:24" ht="19.5" x14ac:dyDescent="0.3">
      <c r="B14" s="11" t="s">
        <v>79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9"/>
      <c r="Q14" s="9"/>
      <c r="R14" s="9"/>
      <c r="S14" s="9"/>
      <c r="T14" s="9"/>
      <c r="U14" s="8"/>
      <c r="V14" s="3"/>
      <c r="W14" s="3"/>
    </row>
    <row r="15" spans="2:24" ht="19.5" x14ac:dyDescent="0.3">
      <c r="B15" s="11" t="s">
        <v>68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9"/>
      <c r="R15" s="9"/>
      <c r="S15" s="9"/>
      <c r="T15" s="9"/>
      <c r="U15" s="3"/>
      <c r="V15" s="3"/>
      <c r="W15" s="3"/>
    </row>
    <row r="16" spans="2:24" ht="19.5" x14ac:dyDescent="0.3">
      <c r="B16" s="11" t="s">
        <v>69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9"/>
      <c r="U16" s="9"/>
      <c r="V16" s="3"/>
      <c r="W16" s="3"/>
    </row>
    <row r="17" spans="2:23" ht="19.5" x14ac:dyDescent="0.3">
      <c r="B17" s="11" t="s">
        <v>70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9"/>
      <c r="U17" s="9"/>
      <c r="V17" s="3"/>
      <c r="W17" s="3"/>
    </row>
    <row r="18" spans="2:23" ht="19.5" x14ac:dyDescent="0.3">
      <c r="B18" s="11" t="s">
        <v>71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9"/>
      <c r="W18" s="9"/>
    </row>
  </sheetData>
  <mergeCells count="2">
    <mergeCell ref="B2:B3"/>
    <mergeCell ref="C2:W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zoomScale="60" zoomScaleNormal="60" workbookViewId="0">
      <selection activeCell="F19" sqref="F19:F29"/>
    </sheetView>
  </sheetViews>
  <sheetFormatPr baseColWidth="10" defaultRowHeight="15" x14ac:dyDescent="0.25"/>
  <cols>
    <col min="2" max="2" width="39.42578125" bestFit="1" customWidth="1"/>
    <col min="6" max="6" width="26.140625" customWidth="1"/>
    <col min="7" max="7" width="50.28515625" customWidth="1"/>
  </cols>
  <sheetData>
    <row r="1" spans="1:9" x14ac:dyDescent="0.25">
      <c r="A1" s="55"/>
      <c r="B1" s="55"/>
      <c r="C1" s="55"/>
      <c r="D1" s="55"/>
      <c r="E1" s="55"/>
      <c r="F1" s="55"/>
      <c r="G1" s="55"/>
      <c r="H1" s="55"/>
      <c r="I1" s="55"/>
    </row>
    <row r="2" spans="1:9" ht="15.75" x14ac:dyDescent="0.25">
      <c r="A2" s="55"/>
      <c r="B2" s="111" t="s">
        <v>128</v>
      </c>
      <c r="C2" s="111"/>
      <c r="D2" s="111"/>
      <c r="E2" s="111"/>
      <c r="F2" s="111"/>
      <c r="G2" s="111"/>
      <c r="H2" s="55"/>
      <c r="I2" s="55"/>
    </row>
    <row r="3" spans="1:9" ht="15.75" x14ac:dyDescent="0.25">
      <c r="A3" s="55"/>
      <c r="B3" s="57"/>
      <c r="C3" s="57"/>
      <c r="D3" s="57"/>
      <c r="E3" s="57"/>
      <c r="F3" s="57"/>
      <c r="G3" s="57"/>
      <c r="H3" s="55"/>
      <c r="I3" s="55"/>
    </row>
    <row r="4" spans="1:9" ht="15.75" x14ac:dyDescent="0.25">
      <c r="A4" s="55"/>
      <c r="B4" s="60" t="s">
        <v>92</v>
      </c>
      <c r="C4" s="110"/>
      <c r="D4" s="110"/>
      <c r="E4" s="61"/>
      <c r="F4" s="60" t="s">
        <v>93</v>
      </c>
      <c r="G4" s="58"/>
      <c r="H4" s="55"/>
      <c r="I4" s="55"/>
    </row>
    <row r="5" spans="1:9" ht="15.75" x14ac:dyDescent="0.25">
      <c r="A5" s="55"/>
      <c r="B5" s="60" t="s">
        <v>6</v>
      </c>
      <c r="C5" s="112"/>
      <c r="D5" s="113"/>
      <c r="E5" s="57"/>
      <c r="F5" s="58" t="s">
        <v>94</v>
      </c>
      <c r="G5" s="58"/>
      <c r="H5" s="55"/>
      <c r="I5" s="55"/>
    </row>
    <row r="6" spans="1:9" ht="15.75" x14ac:dyDescent="0.25">
      <c r="A6" s="55"/>
      <c r="B6" s="60" t="s">
        <v>11</v>
      </c>
      <c r="C6" s="112"/>
      <c r="D6" s="113"/>
      <c r="E6" s="57"/>
      <c r="F6" s="57"/>
      <c r="G6" s="57"/>
      <c r="H6" s="55"/>
      <c r="I6" s="55"/>
    </row>
    <row r="7" spans="1:9" ht="15.75" x14ac:dyDescent="0.25">
      <c r="A7" s="55"/>
      <c r="B7" s="60" t="s">
        <v>94</v>
      </c>
      <c r="C7" s="112"/>
      <c r="D7" s="113"/>
      <c r="E7" s="57"/>
      <c r="F7" s="57"/>
      <c r="G7" s="57"/>
      <c r="H7" s="55"/>
      <c r="I7" s="55"/>
    </row>
    <row r="8" spans="1:9" ht="15.75" x14ac:dyDescent="0.25">
      <c r="A8" s="55"/>
      <c r="B8" s="60" t="s">
        <v>95</v>
      </c>
      <c r="C8" s="112"/>
      <c r="D8" s="113"/>
      <c r="E8" s="57"/>
      <c r="F8" s="57"/>
      <c r="G8" s="57"/>
      <c r="H8" s="55"/>
      <c r="I8" s="55"/>
    </row>
    <row r="9" spans="1:9" ht="15.75" x14ac:dyDescent="0.25">
      <c r="A9" s="55"/>
      <c r="B9" s="57"/>
      <c r="C9" s="57"/>
      <c r="D9" s="57"/>
      <c r="E9" s="57"/>
      <c r="F9" s="57"/>
      <c r="G9" s="57"/>
      <c r="H9" s="55"/>
      <c r="I9" s="55"/>
    </row>
    <row r="10" spans="1:9" ht="15.75" x14ac:dyDescent="0.25">
      <c r="A10" s="55"/>
      <c r="B10" s="57"/>
      <c r="C10" s="57"/>
      <c r="D10" s="57"/>
      <c r="E10" s="57"/>
      <c r="F10" s="57"/>
      <c r="G10" s="57"/>
      <c r="H10" s="55"/>
      <c r="I10" s="55"/>
    </row>
    <row r="11" spans="1:9" ht="15.75" x14ac:dyDescent="0.25">
      <c r="A11" s="55"/>
      <c r="B11" s="56" t="s">
        <v>96</v>
      </c>
      <c r="C11" s="56" t="s">
        <v>97</v>
      </c>
      <c r="D11" s="56" t="s">
        <v>98</v>
      </c>
      <c r="E11" s="57"/>
      <c r="F11" s="109" t="s">
        <v>99</v>
      </c>
      <c r="G11" s="109"/>
      <c r="H11" s="55"/>
      <c r="I11" s="55"/>
    </row>
    <row r="12" spans="1:9" ht="15.75" x14ac:dyDescent="0.25">
      <c r="A12" s="55"/>
      <c r="B12" s="56"/>
      <c r="C12" s="58"/>
      <c r="D12" s="58"/>
      <c r="E12" s="57"/>
      <c r="F12" s="59" t="s">
        <v>100</v>
      </c>
      <c r="G12" s="58"/>
      <c r="H12" s="55"/>
      <c r="I12" s="55"/>
    </row>
    <row r="13" spans="1:9" ht="15.75" x14ac:dyDescent="0.25">
      <c r="A13" s="55"/>
      <c r="B13" s="59" t="s">
        <v>101</v>
      </c>
      <c r="C13" s="58"/>
      <c r="D13" s="58"/>
      <c r="E13" s="57"/>
      <c r="F13" s="59" t="s">
        <v>102</v>
      </c>
      <c r="G13" s="58"/>
      <c r="H13" s="55"/>
      <c r="I13" s="55"/>
    </row>
    <row r="14" spans="1:9" ht="15.75" x14ac:dyDescent="0.25">
      <c r="A14" s="55"/>
      <c r="B14" s="59" t="s">
        <v>103</v>
      </c>
      <c r="C14" s="58"/>
      <c r="D14" s="58"/>
      <c r="E14" s="57"/>
      <c r="F14" s="59" t="s">
        <v>104</v>
      </c>
      <c r="G14" s="58"/>
      <c r="H14" s="55"/>
      <c r="I14" s="55"/>
    </row>
    <row r="15" spans="1:9" ht="15.75" x14ac:dyDescent="0.25">
      <c r="A15" s="55"/>
      <c r="B15" s="59" t="s">
        <v>105</v>
      </c>
      <c r="C15" s="58"/>
      <c r="D15" s="58"/>
      <c r="E15" s="57"/>
      <c r="F15" s="59" t="s">
        <v>106</v>
      </c>
      <c r="G15" s="58"/>
      <c r="H15" s="55"/>
      <c r="I15" s="55"/>
    </row>
    <row r="16" spans="1:9" ht="15.75" x14ac:dyDescent="0.25">
      <c r="A16" s="55"/>
      <c r="B16" s="56"/>
      <c r="C16" s="58"/>
      <c r="D16" s="58"/>
      <c r="E16" s="57"/>
      <c r="F16" s="59" t="s">
        <v>107</v>
      </c>
      <c r="G16" s="58"/>
      <c r="H16" s="55"/>
      <c r="I16" s="55"/>
    </row>
    <row r="17" spans="1:9" ht="15.75" x14ac:dyDescent="0.25">
      <c r="A17" s="55"/>
      <c r="B17" s="59" t="s">
        <v>101</v>
      </c>
      <c r="C17" s="58"/>
      <c r="D17" s="58"/>
      <c r="E17" s="57"/>
      <c r="F17" s="57"/>
      <c r="G17" s="57"/>
      <c r="H17" s="55"/>
      <c r="I17" s="55"/>
    </row>
    <row r="18" spans="1:9" ht="15.75" x14ac:dyDescent="0.25">
      <c r="A18" s="55"/>
      <c r="B18" s="59" t="s">
        <v>103</v>
      </c>
      <c r="C18" s="58"/>
      <c r="D18" s="58"/>
      <c r="E18" s="57"/>
      <c r="F18" s="109" t="s">
        <v>108</v>
      </c>
      <c r="G18" s="110"/>
      <c r="H18" s="55"/>
      <c r="I18" s="55"/>
    </row>
    <row r="19" spans="1:9" ht="15.75" x14ac:dyDescent="0.25">
      <c r="A19" s="55"/>
      <c r="B19" s="59" t="s">
        <v>105</v>
      </c>
      <c r="C19" s="58"/>
      <c r="D19" s="58"/>
      <c r="E19" s="57"/>
      <c r="F19" s="56" t="s">
        <v>109</v>
      </c>
      <c r="G19" s="58"/>
      <c r="H19" s="55"/>
      <c r="I19" s="55"/>
    </row>
    <row r="20" spans="1:9" ht="15.75" x14ac:dyDescent="0.25">
      <c r="A20" s="55"/>
      <c r="B20" s="57"/>
      <c r="C20" s="57"/>
      <c r="D20" s="57"/>
      <c r="E20" s="57"/>
      <c r="F20" s="60" t="s">
        <v>110</v>
      </c>
      <c r="G20" s="58"/>
      <c r="H20" s="55"/>
      <c r="I20" s="55"/>
    </row>
    <row r="21" spans="1:9" ht="15.75" x14ac:dyDescent="0.25">
      <c r="A21" s="55"/>
      <c r="B21" s="59" t="s">
        <v>111</v>
      </c>
      <c r="C21" s="58"/>
      <c r="D21" s="57"/>
      <c r="E21" s="57"/>
      <c r="F21" s="58" t="s">
        <v>112</v>
      </c>
      <c r="G21" s="58"/>
      <c r="H21" s="55"/>
      <c r="I21" s="55"/>
    </row>
    <row r="22" spans="1:9" ht="15.75" x14ac:dyDescent="0.25">
      <c r="A22" s="55"/>
      <c r="B22" s="59" t="s">
        <v>113</v>
      </c>
      <c r="C22" s="58"/>
      <c r="D22" s="57"/>
      <c r="E22" s="57"/>
      <c r="F22" s="58" t="s">
        <v>114</v>
      </c>
      <c r="G22" s="58"/>
      <c r="H22" s="55"/>
      <c r="I22" s="55"/>
    </row>
    <row r="23" spans="1:9" ht="15.75" x14ac:dyDescent="0.25">
      <c r="A23" s="55"/>
      <c r="B23" s="59" t="s">
        <v>115</v>
      </c>
      <c r="C23" s="58"/>
      <c r="D23" s="57"/>
      <c r="E23" s="57"/>
      <c r="F23" s="56" t="s">
        <v>116</v>
      </c>
      <c r="G23" s="58"/>
      <c r="H23" s="55"/>
      <c r="I23" s="55"/>
    </row>
    <row r="24" spans="1:9" ht="15.75" x14ac:dyDescent="0.25">
      <c r="A24" s="55"/>
      <c r="B24" s="59" t="s">
        <v>117</v>
      </c>
      <c r="C24" s="58"/>
      <c r="D24" s="57"/>
      <c r="E24" s="57"/>
      <c r="F24" s="60" t="s">
        <v>118</v>
      </c>
      <c r="G24" s="58"/>
      <c r="H24" s="55"/>
      <c r="I24" s="55"/>
    </row>
    <row r="25" spans="1:9" ht="15.75" x14ac:dyDescent="0.25">
      <c r="A25" s="55"/>
      <c r="B25" s="59" t="s">
        <v>119</v>
      </c>
      <c r="C25" s="58"/>
      <c r="D25" s="57"/>
      <c r="E25" s="57"/>
      <c r="F25" s="60" t="s">
        <v>120</v>
      </c>
      <c r="G25" s="58"/>
      <c r="H25" s="55"/>
      <c r="I25" s="55"/>
    </row>
    <row r="26" spans="1:9" ht="15.75" x14ac:dyDescent="0.25">
      <c r="A26" s="55"/>
      <c r="B26" s="57"/>
      <c r="C26" s="57"/>
      <c r="D26" s="57"/>
      <c r="E26" s="57"/>
      <c r="F26" s="60" t="s">
        <v>121</v>
      </c>
      <c r="G26" s="58"/>
      <c r="H26" s="55"/>
      <c r="I26" s="55"/>
    </row>
    <row r="27" spans="1:9" ht="15.75" x14ac:dyDescent="0.25">
      <c r="A27" s="55"/>
      <c r="B27" s="59" t="s">
        <v>122</v>
      </c>
      <c r="C27" s="57"/>
      <c r="D27" s="57"/>
      <c r="E27" s="57"/>
      <c r="F27" s="60" t="s">
        <v>123</v>
      </c>
      <c r="G27" s="58"/>
      <c r="H27" s="55"/>
      <c r="I27" s="55"/>
    </row>
    <row r="28" spans="1:9" ht="15.75" x14ac:dyDescent="0.25">
      <c r="A28" s="55"/>
      <c r="B28" s="58"/>
      <c r="C28" s="57"/>
      <c r="D28" s="57"/>
      <c r="E28" s="57"/>
      <c r="F28" s="60" t="s">
        <v>124</v>
      </c>
      <c r="G28" s="60"/>
      <c r="H28" s="55"/>
      <c r="I28" s="55"/>
    </row>
    <row r="29" spans="1:9" ht="15.75" x14ac:dyDescent="0.25">
      <c r="A29" s="55"/>
      <c r="B29" s="58"/>
      <c r="C29" s="57"/>
      <c r="D29" s="57"/>
      <c r="E29" s="57"/>
      <c r="F29" s="60" t="s">
        <v>125</v>
      </c>
      <c r="G29" s="58"/>
      <c r="H29" s="55"/>
      <c r="I29" s="55"/>
    </row>
    <row r="30" spans="1:9" ht="15.75" x14ac:dyDescent="0.25">
      <c r="A30" s="55"/>
      <c r="B30" s="58"/>
      <c r="C30" s="57"/>
      <c r="D30" s="57"/>
      <c r="E30" s="57"/>
      <c r="F30" s="91"/>
      <c r="G30" s="57"/>
      <c r="H30" s="55"/>
      <c r="I30" s="55"/>
    </row>
    <row r="31" spans="1:9" ht="15.75" x14ac:dyDescent="0.25">
      <c r="A31" s="55"/>
      <c r="B31" s="58"/>
      <c r="C31" s="57"/>
      <c r="D31" s="57"/>
      <c r="E31" s="57"/>
      <c r="F31" s="91"/>
      <c r="G31" s="57"/>
      <c r="H31" s="55"/>
      <c r="I31" s="55"/>
    </row>
    <row r="32" spans="1:9" ht="15.75" x14ac:dyDescent="0.25">
      <c r="A32" s="55"/>
      <c r="B32" s="58"/>
      <c r="C32" s="57"/>
      <c r="D32" s="57"/>
      <c r="E32" s="57"/>
      <c r="F32" s="57"/>
      <c r="G32" s="57"/>
      <c r="H32" s="55"/>
      <c r="I32" s="55"/>
    </row>
    <row r="33" spans="1:9" ht="15.75" x14ac:dyDescent="0.25">
      <c r="A33" s="55"/>
      <c r="B33" s="58"/>
      <c r="C33" s="57"/>
      <c r="D33" s="57"/>
      <c r="E33" s="57"/>
      <c r="F33" s="57"/>
      <c r="G33" s="57"/>
      <c r="H33" s="55"/>
      <c r="I33" s="55"/>
    </row>
    <row r="34" spans="1:9" x14ac:dyDescent="0.25">
      <c r="A34" s="55"/>
      <c r="B34" s="55"/>
      <c r="C34" s="55"/>
      <c r="D34" s="55"/>
      <c r="E34" s="55"/>
      <c r="F34" s="55"/>
      <c r="G34" s="55"/>
      <c r="H34" s="55"/>
      <c r="I34" s="55"/>
    </row>
    <row r="35" spans="1:9" x14ac:dyDescent="0.25">
      <c r="A35" s="55"/>
      <c r="B35" s="55"/>
      <c r="C35" s="55"/>
      <c r="D35" s="55"/>
      <c r="E35" s="55"/>
      <c r="F35" s="55"/>
      <c r="G35" s="55"/>
      <c r="H35" s="55"/>
      <c r="I35" s="55"/>
    </row>
  </sheetData>
  <mergeCells count="8">
    <mergeCell ref="F18:G18"/>
    <mergeCell ref="B2:G2"/>
    <mergeCell ref="C4:D4"/>
    <mergeCell ref="C5:D5"/>
    <mergeCell ref="C6:D6"/>
    <mergeCell ref="C7:D7"/>
    <mergeCell ref="C8:D8"/>
    <mergeCell ref="F11:G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0"/>
  <sheetViews>
    <sheetView workbookViewId="0">
      <selection activeCell="H14" sqref="H14"/>
    </sheetView>
  </sheetViews>
  <sheetFormatPr baseColWidth="10" defaultRowHeight="15" x14ac:dyDescent="0.25"/>
  <cols>
    <col min="2" max="2" width="38.42578125" customWidth="1"/>
    <col min="3" max="3" width="19.28515625" customWidth="1"/>
    <col min="5" max="5" width="39" customWidth="1"/>
    <col min="6" max="6" width="20.140625" customWidth="1"/>
  </cols>
  <sheetData>
    <row r="2" spans="1:7" ht="15.75" x14ac:dyDescent="0.25">
      <c r="A2" s="55"/>
      <c r="B2" s="111" t="s">
        <v>127</v>
      </c>
      <c r="C2" s="111"/>
      <c r="D2" s="111"/>
      <c r="E2" s="111"/>
      <c r="F2" s="111"/>
      <c r="G2" s="111"/>
    </row>
    <row r="3" spans="1:7" ht="15.75" x14ac:dyDescent="0.25">
      <c r="A3" s="55"/>
      <c r="C3" s="62"/>
      <c r="D3" s="62"/>
      <c r="E3" s="62"/>
      <c r="F3" s="62"/>
      <c r="G3" s="62"/>
    </row>
    <row r="4" spans="1:7" ht="15.75" x14ac:dyDescent="0.25">
      <c r="A4" s="55"/>
      <c r="B4" s="63" t="s">
        <v>93</v>
      </c>
      <c r="C4" s="63"/>
      <c r="D4" s="57"/>
      <c r="E4" s="57"/>
      <c r="F4" s="57"/>
      <c r="G4" s="55"/>
    </row>
    <row r="5" spans="1:7" ht="15.75" x14ac:dyDescent="0.25">
      <c r="A5" s="55"/>
      <c r="B5" s="64" t="s">
        <v>92</v>
      </c>
      <c r="C5" s="63"/>
      <c r="D5" s="57"/>
      <c r="E5" s="57" t="s">
        <v>135</v>
      </c>
      <c r="F5" s="57"/>
      <c r="G5" s="55"/>
    </row>
    <row r="6" spans="1:7" ht="15.75" x14ac:dyDescent="0.25">
      <c r="A6" s="55"/>
      <c r="B6" s="64" t="s">
        <v>126</v>
      </c>
      <c r="C6" s="63"/>
      <c r="D6" s="57"/>
      <c r="E6" s="57"/>
      <c r="F6" s="57"/>
      <c r="G6" s="55"/>
    </row>
    <row r="7" spans="1:7" ht="15.75" x14ac:dyDescent="0.25">
      <c r="A7" s="55"/>
      <c r="B7" s="57"/>
      <c r="C7" s="57"/>
      <c r="D7" s="57"/>
      <c r="E7" s="57" t="s">
        <v>136</v>
      </c>
      <c r="F7" s="58"/>
      <c r="G7" s="55"/>
    </row>
    <row r="8" spans="1:7" ht="15.75" x14ac:dyDescent="0.25">
      <c r="A8" s="55"/>
      <c r="B8" s="114" t="s">
        <v>129</v>
      </c>
      <c r="C8" s="114"/>
      <c r="D8" s="57"/>
      <c r="E8" s="57" t="s">
        <v>137</v>
      </c>
      <c r="F8" s="58"/>
      <c r="G8" s="55"/>
    </row>
    <row r="9" spans="1:7" ht="15.75" x14ac:dyDescent="0.25">
      <c r="A9" s="55"/>
      <c r="B9" s="57"/>
      <c r="C9" s="57"/>
      <c r="D9" s="57"/>
      <c r="E9" s="57" t="s">
        <v>138</v>
      </c>
      <c r="F9" s="58"/>
      <c r="G9" s="57"/>
    </row>
    <row r="10" spans="1:7" ht="15.75" x14ac:dyDescent="0.25">
      <c r="A10" s="55"/>
      <c r="B10" s="57" t="s">
        <v>130</v>
      </c>
      <c r="C10" s="58"/>
      <c r="D10" s="57"/>
      <c r="E10" s="57" t="s">
        <v>145</v>
      </c>
      <c r="F10" s="58"/>
      <c r="G10" s="57"/>
    </row>
    <row r="11" spans="1:7" ht="15.75" x14ac:dyDescent="0.25">
      <c r="A11" s="55"/>
      <c r="B11" s="57" t="s">
        <v>131</v>
      </c>
      <c r="C11" s="58"/>
      <c r="D11" s="57"/>
      <c r="E11" s="57"/>
      <c r="F11" s="57"/>
      <c r="G11" s="57"/>
    </row>
    <row r="12" spans="1:7" ht="15.75" x14ac:dyDescent="0.25">
      <c r="A12" s="55"/>
      <c r="B12" s="57"/>
      <c r="C12" s="57"/>
      <c r="D12" s="57"/>
      <c r="E12" s="57" t="s">
        <v>139</v>
      </c>
      <c r="F12" s="57"/>
      <c r="G12" s="57"/>
    </row>
    <row r="13" spans="1:7" ht="15.75" x14ac:dyDescent="0.25">
      <c r="A13" s="55"/>
      <c r="B13" s="114" t="s">
        <v>142</v>
      </c>
      <c r="C13" s="114"/>
      <c r="D13" s="57"/>
      <c r="E13" s="57"/>
      <c r="F13" s="57"/>
      <c r="G13" s="57"/>
    </row>
    <row r="14" spans="1:7" ht="15.75" x14ac:dyDescent="0.25">
      <c r="A14" s="55"/>
      <c r="B14" s="57"/>
      <c r="C14" s="57"/>
      <c r="D14" s="57"/>
      <c r="E14" s="57" t="s">
        <v>140</v>
      </c>
      <c r="F14" s="58"/>
      <c r="G14" s="57"/>
    </row>
    <row r="15" spans="1:7" ht="15.75" x14ac:dyDescent="0.25">
      <c r="A15" s="55"/>
      <c r="B15" s="57" t="s">
        <v>132</v>
      </c>
      <c r="C15" s="58"/>
      <c r="D15" s="57"/>
      <c r="E15" s="57" t="s">
        <v>141</v>
      </c>
      <c r="F15" s="58"/>
      <c r="G15" s="57"/>
    </row>
    <row r="16" spans="1:7" ht="15.75" x14ac:dyDescent="0.25">
      <c r="A16" s="55"/>
      <c r="B16" s="57" t="s">
        <v>133</v>
      </c>
      <c r="C16" s="58"/>
      <c r="D16" s="57"/>
      <c r="E16" s="57" t="s">
        <v>146</v>
      </c>
      <c r="F16" s="58"/>
      <c r="G16" s="57"/>
    </row>
    <row r="17" spans="1:7" ht="15.75" x14ac:dyDescent="0.25">
      <c r="A17" s="55"/>
      <c r="B17" s="57" t="s">
        <v>134</v>
      </c>
      <c r="C17" s="58"/>
      <c r="D17" s="57"/>
      <c r="E17" s="55"/>
      <c r="F17" s="57"/>
      <c r="G17" s="57"/>
    </row>
    <row r="18" spans="1:7" ht="15.75" x14ac:dyDescent="0.25">
      <c r="A18" s="55"/>
      <c r="B18" s="57" t="s">
        <v>143</v>
      </c>
      <c r="C18" s="8"/>
      <c r="D18" s="55"/>
      <c r="E18" s="57"/>
      <c r="F18" s="55"/>
      <c r="G18" s="55"/>
    </row>
    <row r="19" spans="1:7" ht="15.75" x14ac:dyDescent="0.25">
      <c r="A19" s="55"/>
      <c r="B19" s="57" t="s">
        <v>144</v>
      </c>
      <c r="C19" s="8"/>
      <c r="D19" s="55"/>
      <c r="E19" s="55"/>
      <c r="F19" s="55"/>
      <c r="G19" s="55"/>
    </row>
    <row r="20" spans="1:7" x14ac:dyDescent="0.25">
      <c r="A20" s="55"/>
      <c r="B20" s="55"/>
      <c r="C20" s="55"/>
      <c r="D20" s="55"/>
      <c r="E20" s="55"/>
      <c r="F20" s="55"/>
      <c r="G20" s="55"/>
    </row>
  </sheetData>
  <mergeCells count="3">
    <mergeCell ref="B13:C13"/>
    <mergeCell ref="B2:G2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zoomScale="90" zoomScaleNormal="90" workbookViewId="0">
      <selection activeCell="G28" sqref="G28"/>
    </sheetView>
  </sheetViews>
  <sheetFormatPr baseColWidth="10" defaultRowHeight="15" x14ac:dyDescent="0.25"/>
  <cols>
    <col min="1" max="1" width="2.28515625" style="55" customWidth="1"/>
    <col min="2" max="2" width="8.5703125" customWidth="1"/>
    <col min="3" max="3" width="18.42578125" customWidth="1"/>
    <col min="4" max="4" width="12.42578125" customWidth="1"/>
    <col min="5" max="5" width="41.140625" customWidth="1"/>
    <col min="6" max="6" width="43.5703125" customWidth="1"/>
    <col min="7" max="7" width="54.85546875" customWidth="1"/>
  </cols>
  <sheetData>
    <row r="1" spans="2:8" x14ac:dyDescent="0.25">
      <c r="B1" s="55"/>
      <c r="C1" s="55"/>
      <c r="D1" s="55"/>
      <c r="E1" s="55"/>
      <c r="F1" s="55"/>
      <c r="G1" s="55"/>
      <c r="H1" s="55"/>
    </row>
    <row r="2" spans="2:8" x14ac:dyDescent="0.25">
      <c r="B2" s="66" t="s">
        <v>147</v>
      </c>
      <c r="C2" s="66" t="s">
        <v>151</v>
      </c>
      <c r="D2" s="66" t="s">
        <v>174</v>
      </c>
      <c r="E2" s="66" t="s">
        <v>150</v>
      </c>
      <c r="F2" s="66" t="s">
        <v>202</v>
      </c>
      <c r="G2" s="66" t="s">
        <v>152</v>
      </c>
      <c r="H2" s="55"/>
    </row>
    <row r="3" spans="2:8" x14ac:dyDescent="0.25">
      <c r="B3" s="115" t="s">
        <v>148</v>
      </c>
      <c r="C3" s="116"/>
      <c r="D3" s="116"/>
      <c r="E3" s="116"/>
      <c r="F3" s="116"/>
      <c r="G3" s="117"/>
      <c r="H3" s="55"/>
    </row>
    <row r="4" spans="2:8" ht="15.75" customHeight="1" x14ac:dyDescent="0.25">
      <c r="B4" s="79">
        <v>1</v>
      </c>
      <c r="C4" s="80">
        <v>43278</v>
      </c>
      <c r="D4" s="79">
        <v>15</v>
      </c>
      <c r="E4" s="89" t="s">
        <v>153</v>
      </c>
      <c r="F4" s="65" t="s">
        <v>161</v>
      </c>
      <c r="G4" s="79" t="s">
        <v>161</v>
      </c>
      <c r="H4" s="55"/>
    </row>
    <row r="5" spans="2:8" ht="15.75" customHeight="1" x14ac:dyDescent="0.25">
      <c r="B5" s="71">
        <v>2</v>
      </c>
      <c r="C5" s="78">
        <v>43279</v>
      </c>
      <c r="D5" s="77">
        <v>24</v>
      </c>
      <c r="E5" s="72" t="s">
        <v>153</v>
      </c>
      <c r="F5" s="77" t="s">
        <v>161</v>
      </c>
      <c r="G5" s="77" t="s">
        <v>162</v>
      </c>
      <c r="H5" s="55"/>
    </row>
    <row r="6" spans="2:8" x14ac:dyDescent="0.25">
      <c r="B6" s="84"/>
      <c r="C6" s="85"/>
      <c r="D6" s="86"/>
      <c r="E6" s="75"/>
      <c r="F6" s="86"/>
      <c r="G6" s="86" t="s">
        <v>198</v>
      </c>
      <c r="H6" s="55"/>
    </row>
    <row r="7" spans="2:8" x14ac:dyDescent="0.25">
      <c r="B7" s="71">
        <v>3</v>
      </c>
      <c r="C7" s="78">
        <v>43298</v>
      </c>
      <c r="D7" s="77">
        <v>14</v>
      </c>
      <c r="E7" s="72" t="s">
        <v>165</v>
      </c>
      <c r="F7" s="77" t="s">
        <v>170</v>
      </c>
      <c r="G7" s="88" t="s">
        <v>171</v>
      </c>
      <c r="H7" s="55"/>
    </row>
    <row r="8" spans="2:8" x14ac:dyDescent="0.25">
      <c r="B8" s="82"/>
      <c r="C8" s="74"/>
      <c r="D8" s="73"/>
      <c r="E8" s="81" t="s">
        <v>200</v>
      </c>
      <c r="F8" s="73"/>
      <c r="G8" s="73" t="s">
        <v>172</v>
      </c>
      <c r="H8" s="55"/>
    </row>
    <row r="9" spans="2:8" x14ac:dyDescent="0.25">
      <c r="B9" s="86">
        <v>4</v>
      </c>
      <c r="C9" s="94">
        <v>43291</v>
      </c>
      <c r="D9" s="77">
        <v>22</v>
      </c>
      <c r="E9" s="87" t="s">
        <v>153</v>
      </c>
      <c r="F9" s="86" t="s">
        <v>161</v>
      </c>
      <c r="G9" s="86" t="s">
        <v>161</v>
      </c>
      <c r="H9" s="55"/>
    </row>
    <row r="10" spans="2:8" x14ac:dyDescent="0.25">
      <c r="B10" s="84"/>
      <c r="C10" s="94"/>
      <c r="D10" s="73"/>
      <c r="E10" s="76" t="s">
        <v>199</v>
      </c>
      <c r="F10" s="75"/>
      <c r="G10" s="86"/>
      <c r="H10" s="55"/>
    </row>
    <row r="11" spans="2:8" x14ac:dyDescent="0.25">
      <c r="B11" s="70">
        <v>5</v>
      </c>
      <c r="C11" s="80">
        <v>43286</v>
      </c>
      <c r="D11" s="79">
        <v>11.21</v>
      </c>
      <c r="E11" s="89" t="s">
        <v>201</v>
      </c>
      <c r="F11" s="71" t="s">
        <v>158</v>
      </c>
      <c r="G11" s="79" t="s">
        <v>161</v>
      </c>
      <c r="H11" s="55"/>
    </row>
    <row r="12" spans="2:8" x14ac:dyDescent="0.25">
      <c r="B12" s="82"/>
      <c r="C12" s="74"/>
      <c r="D12" s="73"/>
      <c r="E12" s="76"/>
      <c r="F12" s="82" t="s">
        <v>159</v>
      </c>
      <c r="G12" s="73"/>
      <c r="H12" s="55"/>
    </row>
    <row r="13" spans="2:8" x14ac:dyDescent="0.25">
      <c r="B13" s="71">
        <v>6</v>
      </c>
      <c r="C13" s="78">
        <v>43272</v>
      </c>
      <c r="D13" s="77">
        <v>11.12</v>
      </c>
      <c r="E13" s="72" t="s">
        <v>153</v>
      </c>
      <c r="F13" s="71" t="s">
        <v>158</v>
      </c>
      <c r="G13" s="77" t="s">
        <v>160</v>
      </c>
      <c r="H13" s="55"/>
    </row>
    <row r="14" spans="2:8" x14ac:dyDescent="0.25">
      <c r="B14" s="73"/>
      <c r="C14" s="74"/>
      <c r="D14" s="73"/>
      <c r="E14" s="76"/>
      <c r="F14" s="73" t="s">
        <v>159</v>
      </c>
      <c r="G14" s="76" t="s">
        <v>198</v>
      </c>
      <c r="H14" s="55"/>
    </row>
    <row r="15" spans="2:8" x14ac:dyDescent="0.25">
      <c r="B15" s="118" t="s">
        <v>149</v>
      </c>
      <c r="C15" s="119"/>
      <c r="D15" s="119"/>
      <c r="E15" s="119"/>
      <c r="F15" s="119"/>
      <c r="G15" s="120"/>
      <c r="H15" s="55"/>
    </row>
    <row r="16" spans="2:8" x14ac:dyDescent="0.25">
      <c r="B16" s="86">
        <v>1</v>
      </c>
      <c r="C16" s="85">
        <v>43636</v>
      </c>
      <c r="D16" s="86">
        <v>15</v>
      </c>
      <c r="E16" s="75" t="s">
        <v>167</v>
      </c>
      <c r="F16" s="77" t="s">
        <v>163</v>
      </c>
      <c r="G16" s="86" t="s">
        <v>161</v>
      </c>
      <c r="H16" s="55"/>
    </row>
    <row r="17" spans="2:8" x14ac:dyDescent="0.25">
      <c r="B17" s="84"/>
      <c r="C17" s="85"/>
      <c r="D17" s="86"/>
      <c r="E17" s="75" t="s">
        <v>166</v>
      </c>
      <c r="F17" s="86"/>
      <c r="G17" s="73"/>
      <c r="H17" s="55"/>
    </row>
    <row r="18" spans="2:8" x14ac:dyDescent="0.25">
      <c r="B18" s="71">
        <v>2</v>
      </c>
      <c r="C18" s="78">
        <v>43643</v>
      </c>
      <c r="D18" s="77">
        <v>24</v>
      </c>
      <c r="E18" s="72" t="s">
        <v>154</v>
      </c>
      <c r="F18" s="77" t="s">
        <v>163</v>
      </c>
      <c r="G18" s="86" t="s">
        <v>164</v>
      </c>
      <c r="H18" s="55"/>
    </row>
    <row r="19" spans="2:8" x14ac:dyDescent="0.25">
      <c r="B19" s="84"/>
      <c r="C19" s="85"/>
      <c r="D19" s="86"/>
      <c r="E19" s="75"/>
      <c r="F19" s="86"/>
      <c r="G19" s="73"/>
      <c r="H19" s="55"/>
    </row>
    <row r="20" spans="2:8" x14ac:dyDescent="0.25">
      <c r="B20" s="65">
        <v>3</v>
      </c>
      <c r="C20" s="67">
        <v>43650</v>
      </c>
      <c r="D20" s="65">
        <v>14</v>
      </c>
      <c r="E20" s="98" t="s">
        <v>157</v>
      </c>
      <c r="F20" s="65" t="s">
        <v>161</v>
      </c>
      <c r="G20" s="65" t="s">
        <v>173</v>
      </c>
      <c r="H20" s="55"/>
    </row>
    <row r="21" spans="2:8" x14ac:dyDescent="0.25">
      <c r="B21" s="68">
        <v>4</v>
      </c>
      <c r="C21" s="69">
        <v>43655</v>
      </c>
      <c r="D21" s="68">
        <v>22</v>
      </c>
      <c r="E21" s="99" t="s">
        <v>157</v>
      </c>
      <c r="F21" s="68" t="s">
        <v>161</v>
      </c>
      <c r="G21" s="65" t="s">
        <v>161</v>
      </c>
      <c r="H21" s="55"/>
    </row>
    <row r="22" spans="2:8" x14ac:dyDescent="0.25">
      <c r="B22" s="71">
        <v>5</v>
      </c>
      <c r="C22" s="78">
        <v>43711</v>
      </c>
      <c r="D22" s="77">
        <v>11.21</v>
      </c>
      <c r="E22" s="72" t="s">
        <v>155</v>
      </c>
      <c r="F22" s="77" t="s">
        <v>168</v>
      </c>
      <c r="G22" s="83" t="s">
        <v>169</v>
      </c>
      <c r="H22" s="55"/>
    </row>
    <row r="23" spans="2:8" x14ac:dyDescent="0.25">
      <c r="B23" s="82"/>
      <c r="C23" s="74"/>
      <c r="D23" s="73"/>
      <c r="E23" s="81"/>
      <c r="F23" s="73"/>
      <c r="G23" s="76" t="s">
        <v>198</v>
      </c>
      <c r="H23" s="55"/>
    </row>
    <row r="24" spans="2:8" x14ac:dyDescent="0.25">
      <c r="B24" s="71">
        <v>6</v>
      </c>
      <c r="C24" s="78">
        <v>43690</v>
      </c>
      <c r="D24" s="77">
        <v>11.12</v>
      </c>
      <c r="E24" s="72" t="s">
        <v>156</v>
      </c>
      <c r="F24" s="77" t="s">
        <v>163</v>
      </c>
      <c r="G24" s="83" t="s">
        <v>160</v>
      </c>
      <c r="H24" s="55"/>
    </row>
    <row r="25" spans="2:8" x14ac:dyDescent="0.25">
      <c r="B25" s="82"/>
      <c r="C25" s="74"/>
      <c r="D25" s="73"/>
      <c r="E25" s="81"/>
      <c r="F25" s="73"/>
      <c r="G25" s="73" t="s">
        <v>198</v>
      </c>
      <c r="H25" s="55"/>
    </row>
    <row r="26" spans="2:8" x14ac:dyDescent="0.25">
      <c r="B26" s="55"/>
      <c r="C26" s="55"/>
      <c r="D26" s="55"/>
      <c r="E26" s="55"/>
      <c r="F26" s="55"/>
      <c r="G26" s="55"/>
    </row>
  </sheetData>
  <mergeCells count="2">
    <mergeCell ref="B3:G3"/>
    <mergeCell ref="B15:G1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4"/>
  <sheetViews>
    <sheetView zoomScaleNormal="100" workbookViewId="0">
      <selection activeCell="F26" sqref="F26"/>
    </sheetView>
  </sheetViews>
  <sheetFormatPr baseColWidth="10" defaultRowHeight="15" x14ac:dyDescent="0.25"/>
  <cols>
    <col min="1" max="1" width="5" customWidth="1"/>
    <col min="4" max="4" width="18.85546875" bestFit="1" customWidth="1"/>
    <col min="5" max="5" width="18.140625" customWidth="1"/>
    <col min="6" max="6" width="17.5703125" bestFit="1" customWidth="1"/>
    <col min="7" max="7" width="20.28515625" customWidth="1"/>
    <col min="8" max="8" width="18.85546875" bestFit="1" customWidth="1"/>
    <col min="9" max="11" width="17.5703125" bestFit="1" customWidth="1"/>
  </cols>
  <sheetData>
    <row r="1" spans="1:12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.75" x14ac:dyDescent="0.25">
      <c r="A2" s="55"/>
      <c r="B2" s="121"/>
      <c r="C2" s="122"/>
      <c r="D2" s="128" t="s">
        <v>176</v>
      </c>
      <c r="E2" s="129"/>
      <c r="F2" s="129"/>
      <c r="G2" s="129"/>
      <c r="H2" s="129"/>
      <c r="I2" s="129"/>
      <c r="J2" s="129"/>
      <c r="K2" s="130"/>
      <c r="L2" s="55"/>
    </row>
    <row r="3" spans="1:12" ht="15.75" x14ac:dyDescent="0.25">
      <c r="A3" s="55"/>
      <c r="B3" s="123"/>
      <c r="C3" s="124"/>
      <c r="D3" s="125" t="s">
        <v>177</v>
      </c>
      <c r="E3" s="126"/>
      <c r="F3" s="126"/>
      <c r="G3" s="127"/>
      <c r="H3" s="125" t="s">
        <v>178</v>
      </c>
      <c r="I3" s="126"/>
      <c r="J3" s="126"/>
      <c r="K3" s="127"/>
      <c r="L3" s="55"/>
    </row>
    <row r="4" spans="1:12" x14ac:dyDescent="0.25">
      <c r="A4" s="55"/>
      <c r="B4" s="90" t="s">
        <v>175</v>
      </c>
      <c r="C4" s="90" t="s">
        <v>174</v>
      </c>
      <c r="D4" s="92" t="s">
        <v>184</v>
      </c>
      <c r="E4" s="92" t="s">
        <v>179</v>
      </c>
      <c r="F4" s="92" t="s">
        <v>180</v>
      </c>
      <c r="G4" s="92" t="s">
        <v>181</v>
      </c>
      <c r="H4" s="92" t="s">
        <v>184</v>
      </c>
      <c r="I4" s="92" t="s">
        <v>179</v>
      </c>
      <c r="J4" s="92" t="s">
        <v>180</v>
      </c>
      <c r="K4" s="92" t="s">
        <v>181</v>
      </c>
      <c r="L4" s="55"/>
    </row>
    <row r="5" spans="1:12" x14ac:dyDescent="0.25">
      <c r="A5" s="55"/>
      <c r="B5" s="90">
        <v>1</v>
      </c>
      <c r="C5" s="90">
        <v>15</v>
      </c>
      <c r="D5" s="92">
        <v>10</v>
      </c>
      <c r="E5" s="92">
        <v>5</v>
      </c>
      <c r="F5" s="92">
        <v>7</v>
      </c>
      <c r="G5" s="92">
        <v>7</v>
      </c>
      <c r="H5" s="92">
        <v>14</v>
      </c>
      <c r="I5" s="92">
        <v>6</v>
      </c>
      <c r="J5" s="92">
        <v>8</v>
      </c>
      <c r="K5" s="92">
        <v>11</v>
      </c>
      <c r="L5" s="55"/>
    </row>
    <row r="6" spans="1:12" x14ac:dyDescent="0.25">
      <c r="A6" s="55"/>
      <c r="B6" s="90">
        <v>2</v>
      </c>
      <c r="C6" s="90">
        <v>24</v>
      </c>
      <c r="D6" s="92">
        <v>13</v>
      </c>
      <c r="E6" s="92">
        <v>6</v>
      </c>
      <c r="F6" s="92">
        <v>10</v>
      </c>
      <c r="G6" s="92">
        <v>11</v>
      </c>
      <c r="H6" s="92">
        <v>14</v>
      </c>
      <c r="I6" s="92">
        <v>7</v>
      </c>
      <c r="J6" s="92">
        <v>11</v>
      </c>
      <c r="K6" s="92">
        <v>12</v>
      </c>
      <c r="L6" s="55"/>
    </row>
    <row r="7" spans="1:12" x14ac:dyDescent="0.25">
      <c r="A7" s="55"/>
      <c r="B7" s="90">
        <v>3</v>
      </c>
      <c r="C7" s="90">
        <v>14</v>
      </c>
      <c r="D7" s="92">
        <v>14</v>
      </c>
      <c r="E7" s="92">
        <v>4</v>
      </c>
      <c r="F7" s="92">
        <v>5</v>
      </c>
      <c r="G7" s="92">
        <v>9</v>
      </c>
      <c r="H7" s="92">
        <v>14</v>
      </c>
      <c r="I7" s="92">
        <v>4</v>
      </c>
      <c r="J7" s="92">
        <v>6</v>
      </c>
      <c r="K7" s="92">
        <v>10</v>
      </c>
      <c r="L7" s="55"/>
    </row>
    <row r="8" spans="1:12" x14ac:dyDescent="0.25">
      <c r="A8" s="55"/>
      <c r="B8" s="90">
        <v>4</v>
      </c>
      <c r="C8" s="90">
        <v>22</v>
      </c>
      <c r="D8" s="92">
        <v>12</v>
      </c>
      <c r="E8" s="92">
        <v>4</v>
      </c>
      <c r="F8" s="92">
        <v>4</v>
      </c>
      <c r="G8" s="92">
        <v>5</v>
      </c>
      <c r="H8" s="92">
        <v>12</v>
      </c>
      <c r="I8" s="92">
        <v>3</v>
      </c>
      <c r="J8" s="92">
        <v>3</v>
      </c>
      <c r="K8" s="92">
        <v>5</v>
      </c>
      <c r="L8" s="55"/>
    </row>
    <row r="9" spans="1:12" x14ac:dyDescent="0.25">
      <c r="A9" s="55"/>
      <c r="B9" s="90">
        <v>5</v>
      </c>
      <c r="C9" s="90">
        <v>11</v>
      </c>
      <c r="D9" s="92">
        <v>10</v>
      </c>
      <c r="E9" s="92">
        <v>5</v>
      </c>
      <c r="F9" s="92">
        <v>5</v>
      </c>
      <c r="G9" s="92">
        <v>9</v>
      </c>
      <c r="H9" s="92">
        <v>10</v>
      </c>
      <c r="I9" s="92">
        <v>5</v>
      </c>
      <c r="J9" s="92">
        <v>5</v>
      </c>
      <c r="K9" s="92">
        <v>9</v>
      </c>
      <c r="L9" s="55"/>
    </row>
    <row r="10" spans="1:12" x14ac:dyDescent="0.25">
      <c r="A10" s="55"/>
      <c r="B10" s="90">
        <v>5</v>
      </c>
      <c r="C10" s="90">
        <v>21</v>
      </c>
      <c r="D10" s="92">
        <v>10</v>
      </c>
      <c r="E10" s="92">
        <v>2</v>
      </c>
      <c r="F10" s="92">
        <v>6</v>
      </c>
      <c r="G10" s="92">
        <v>9</v>
      </c>
      <c r="H10" s="92">
        <v>9</v>
      </c>
      <c r="I10" s="92">
        <v>2</v>
      </c>
      <c r="J10" s="92">
        <v>6</v>
      </c>
      <c r="K10" s="92">
        <v>9</v>
      </c>
      <c r="L10" s="55"/>
    </row>
    <row r="11" spans="1:12" x14ac:dyDescent="0.25">
      <c r="A11" s="55"/>
      <c r="B11" s="90">
        <v>6</v>
      </c>
      <c r="C11" s="90">
        <v>11</v>
      </c>
      <c r="D11" s="92">
        <v>14</v>
      </c>
      <c r="E11" s="92">
        <v>4</v>
      </c>
      <c r="F11" s="92">
        <v>4</v>
      </c>
      <c r="G11" s="92">
        <v>4</v>
      </c>
      <c r="H11" s="92">
        <v>14</v>
      </c>
      <c r="I11" s="92">
        <v>4</v>
      </c>
      <c r="J11" s="92">
        <v>5</v>
      </c>
      <c r="K11" s="92">
        <v>8</v>
      </c>
      <c r="L11" s="55"/>
    </row>
    <row r="12" spans="1:12" x14ac:dyDescent="0.25">
      <c r="A12" s="55"/>
      <c r="B12" s="90">
        <v>6</v>
      </c>
      <c r="C12" s="90">
        <v>12</v>
      </c>
      <c r="D12" s="92">
        <v>13</v>
      </c>
      <c r="E12" s="92">
        <v>4</v>
      </c>
      <c r="F12" s="92">
        <v>5</v>
      </c>
      <c r="G12" s="92">
        <v>5</v>
      </c>
      <c r="H12" s="92">
        <v>12</v>
      </c>
      <c r="I12" s="92">
        <v>3</v>
      </c>
      <c r="J12" s="92">
        <v>4</v>
      </c>
      <c r="K12" s="92">
        <v>6</v>
      </c>
      <c r="L12" s="55"/>
    </row>
    <row r="13" spans="1:12" x14ac:dyDescent="0.25">
      <c r="A13" s="55"/>
      <c r="B13" s="95"/>
      <c r="C13" s="95"/>
      <c r="D13" s="96"/>
      <c r="E13" s="96"/>
      <c r="F13" s="96"/>
      <c r="G13" s="96"/>
      <c r="H13" s="96"/>
      <c r="I13" s="96"/>
      <c r="J13" s="96"/>
      <c r="K13" s="96"/>
      <c r="L13" s="55"/>
    </row>
    <row r="14" spans="1:12" ht="15.75" x14ac:dyDescent="0.25">
      <c r="A14" s="55"/>
      <c r="B14" s="128" t="s">
        <v>185</v>
      </c>
      <c r="C14" s="129"/>
      <c r="D14" s="129"/>
      <c r="E14" s="129"/>
      <c r="F14" s="129"/>
      <c r="G14" s="129"/>
      <c r="H14" s="130"/>
      <c r="I14" s="55"/>
    </row>
    <row r="15" spans="1:12" x14ac:dyDescent="0.25">
      <c r="A15" s="55"/>
      <c r="B15" s="90" t="s">
        <v>175</v>
      </c>
      <c r="C15" s="90" t="s">
        <v>174</v>
      </c>
      <c r="D15" s="92" t="s">
        <v>205</v>
      </c>
      <c r="E15" s="92" t="s">
        <v>179</v>
      </c>
      <c r="F15" s="92" t="s">
        <v>180</v>
      </c>
      <c r="G15" s="92" t="s">
        <v>181</v>
      </c>
      <c r="H15" s="92" t="s">
        <v>204</v>
      </c>
      <c r="I15" s="55"/>
    </row>
    <row r="16" spans="1:12" x14ac:dyDescent="0.25">
      <c r="A16" s="55"/>
      <c r="B16" s="90">
        <v>1</v>
      </c>
      <c r="C16" s="90">
        <v>15</v>
      </c>
      <c r="D16" s="92">
        <f t="shared" ref="D16:G19" si="0">SUM(H5-D5)</f>
        <v>4</v>
      </c>
      <c r="E16" s="92">
        <f t="shared" si="0"/>
        <v>1</v>
      </c>
      <c r="F16" s="92">
        <f t="shared" si="0"/>
        <v>1</v>
      </c>
      <c r="G16" s="92">
        <f t="shared" si="0"/>
        <v>4</v>
      </c>
      <c r="H16" s="93">
        <f>AVERAGE(E16:G16)</f>
        <v>2</v>
      </c>
      <c r="I16" s="55"/>
    </row>
    <row r="17" spans="1:9" x14ac:dyDescent="0.25">
      <c r="A17" s="55"/>
      <c r="B17" s="90">
        <v>2</v>
      </c>
      <c r="C17" s="90">
        <v>24</v>
      </c>
      <c r="D17" s="92">
        <f t="shared" si="0"/>
        <v>1</v>
      </c>
      <c r="E17" s="92">
        <f t="shared" si="0"/>
        <v>1</v>
      </c>
      <c r="F17" s="92">
        <f t="shared" si="0"/>
        <v>1</v>
      </c>
      <c r="G17" s="92">
        <f t="shared" si="0"/>
        <v>1</v>
      </c>
      <c r="H17" s="93">
        <f t="shared" ref="H17:H23" si="1">AVERAGE(E17:G17)</f>
        <v>1</v>
      </c>
      <c r="I17" s="55"/>
    </row>
    <row r="18" spans="1:9" x14ac:dyDescent="0.25">
      <c r="A18" s="55"/>
      <c r="B18" s="90">
        <v>3</v>
      </c>
      <c r="C18" s="90">
        <v>14</v>
      </c>
      <c r="D18" s="92">
        <f t="shared" si="0"/>
        <v>0</v>
      </c>
      <c r="E18" s="92">
        <f t="shared" si="0"/>
        <v>0</v>
      </c>
      <c r="F18" s="92">
        <f t="shared" si="0"/>
        <v>1</v>
      </c>
      <c r="G18" s="92">
        <f t="shared" si="0"/>
        <v>1</v>
      </c>
      <c r="H18" s="93">
        <f t="shared" si="1"/>
        <v>0.66666666666666663</v>
      </c>
      <c r="I18" s="55"/>
    </row>
    <row r="19" spans="1:9" x14ac:dyDescent="0.25">
      <c r="A19" s="55"/>
      <c r="B19" s="90">
        <v>4</v>
      </c>
      <c r="C19" s="90">
        <v>22</v>
      </c>
      <c r="D19" s="92">
        <f t="shared" si="0"/>
        <v>0</v>
      </c>
      <c r="E19" s="92">
        <f t="shared" si="0"/>
        <v>-1</v>
      </c>
      <c r="F19" s="92">
        <f t="shared" si="0"/>
        <v>-1</v>
      </c>
      <c r="G19" s="92">
        <f t="shared" si="0"/>
        <v>0</v>
      </c>
      <c r="H19" s="93">
        <f t="shared" si="1"/>
        <v>-0.66666666666666663</v>
      </c>
      <c r="I19" s="55"/>
    </row>
    <row r="20" spans="1:9" x14ac:dyDescent="0.25">
      <c r="A20" s="55"/>
      <c r="B20" s="90">
        <v>5</v>
      </c>
      <c r="C20" s="90">
        <v>11</v>
      </c>
      <c r="D20" s="92">
        <f t="shared" ref="D20:D21" si="2">SUM(H9-D9)</f>
        <v>0</v>
      </c>
      <c r="E20" s="92">
        <f>SUM(I9-E9)</f>
        <v>0</v>
      </c>
      <c r="F20" s="92">
        <f t="shared" ref="F20:G21" si="3">SUM(J9-F9)</f>
        <v>0</v>
      </c>
      <c r="G20" s="92">
        <f t="shared" si="3"/>
        <v>0</v>
      </c>
      <c r="H20" s="93">
        <f t="shared" si="1"/>
        <v>0</v>
      </c>
      <c r="I20" s="55"/>
    </row>
    <row r="21" spans="1:9" x14ac:dyDescent="0.25">
      <c r="A21" s="55"/>
      <c r="B21" s="90">
        <v>5</v>
      </c>
      <c r="C21" s="90">
        <v>21</v>
      </c>
      <c r="D21" s="92">
        <f t="shared" si="2"/>
        <v>-1</v>
      </c>
      <c r="E21" s="92">
        <f>SUM(I10-E10)</f>
        <v>0</v>
      </c>
      <c r="F21" s="92">
        <f t="shared" si="3"/>
        <v>0</v>
      </c>
      <c r="G21" s="92">
        <f t="shared" si="3"/>
        <v>0</v>
      </c>
      <c r="H21" s="93">
        <f t="shared" si="1"/>
        <v>0</v>
      </c>
      <c r="I21" s="55"/>
    </row>
    <row r="22" spans="1:9" x14ac:dyDescent="0.25">
      <c r="A22" s="55"/>
      <c r="B22" s="90">
        <v>6</v>
      </c>
      <c r="C22" s="90">
        <v>11</v>
      </c>
      <c r="D22" s="92">
        <f>SUM(D11-H11)</f>
        <v>0</v>
      </c>
      <c r="E22" s="92">
        <f>SUM(I11-E11)</f>
        <v>0</v>
      </c>
      <c r="F22" s="92">
        <f>SUM(J11-F11)</f>
        <v>1</v>
      </c>
      <c r="G22" s="92">
        <f>SUM(K11-G11)</f>
        <v>4</v>
      </c>
      <c r="H22" s="93">
        <f t="shared" si="1"/>
        <v>1.6666666666666667</v>
      </c>
      <c r="I22" s="97"/>
    </row>
    <row r="23" spans="1:9" x14ac:dyDescent="0.25">
      <c r="A23" s="55"/>
      <c r="B23" s="90">
        <v>6</v>
      </c>
      <c r="C23" s="90">
        <v>12</v>
      </c>
      <c r="D23" s="92">
        <f>SUM(D12-H12)</f>
        <v>1</v>
      </c>
      <c r="E23" s="92">
        <f>SUM(I12-E12)</f>
        <v>-1</v>
      </c>
      <c r="F23" s="92">
        <f>SUM(J12-F12)</f>
        <v>-1</v>
      </c>
      <c r="G23" s="92">
        <f>SUM(K12-G12)</f>
        <v>1</v>
      </c>
      <c r="H23" s="93">
        <f t="shared" si="1"/>
        <v>-0.33333333333333331</v>
      </c>
      <c r="I23" s="55"/>
    </row>
    <row r="24" spans="1:9" x14ac:dyDescent="0.25">
      <c r="A24" s="55"/>
      <c r="B24" s="55"/>
      <c r="C24" s="55"/>
      <c r="D24" s="55"/>
      <c r="E24" s="55"/>
      <c r="F24" s="55"/>
      <c r="G24" s="55"/>
      <c r="H24" s="96"/>
      <c r="I24" s="55"/>
    </row>
  </sheetData>
  <mergeCells count="5">
    <mergeCell ref="B2:C3"/>
    <mergeCell ref="D3:G3"/>
    <mergeCell ref="D2:K2"/>
    <mergeCell ref="H3:K3"/>
    <mergeCell ref="B14:H1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0"/>
  <sheetViews>
    <sheetView topLeftCell="A26" zoomScaleNormal="100" workbookViewId="0">
      <selection activeCell="N43" sqref="N43"/>
    </sheetView>
  </sheetViews>
  <sheetFormatPr baseColWidth="10" defaultRowHeight="15" x14ac:dyDescent="0.25"/>
  <cols>
    <col min="4" max="4" width="7.42578125" customWidth="1"/>
    <col min="5" max="5" width="8.140625" customWidth="1"/>
    <col min="6" max="6" width="7.140625" customWidth="1"/>
    <col min="7" max="7" width="8" customWidth="1"/>
    <col min="8" max="8" width="7.42578125" customWidth="1"/>
    <col min="9" max="9" width="8.7109375" customWidth="1"/>
    <col min="10" max="10" width="7.28515625" customWidth="1"/>
    <col min="11" max="11" width="7.7109375" customWidth="1"/>
    <col min="12" max="12" width="7.28515625" customWidth="1"/>
  </cols>
  <sheetData>
    <row r="1" spans="1:13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x14ac:dyDescent="0.25">
      <c r="A2" s="55"/>
      <c r="B2" s="121"/>
      <c r="C2" s="122"/>
      <c r="D2" s="131" t="s">
        <v>176</v>
      </c>
      <c r="E2" s="131"/>
      <c r="F2" s="131"/>
      <c r="G2" s="131"/>
      <c r="H2" s="131"/>
      <c r="I2" s="131"/>
      <c r="J2" s="131"/>
      <c r="K2" s="131"/>
      <c r="L2" s="131"/>
      <c r="M2" s="55"/>
    </row>
    <row r="3" spans="1:13" x14ac:dyDescent="0.25">
      <c r="A3" s="55"/>
      <c r="B3" s="123"/>
      <c r="C3" s="124"/>
      <c r="D3" s="123" t="s">
        <v>177</v>
      </c>
      <c r="E3" s="137"/>
      <c r="F3" s="137"/>
      <c r="G3" s="137"/>
      <c r="H3" s="137"/>
      <c r="I3" s="137"/>
      <c r="J3" s="137"/>
      <c r="K3" s="137"/>
      <c r="L3" s="124"/>
      <c r="M3" s="55"/>
    </row>
    <row r="4" spans="1:13" x14ac:dyDescent="0.25">
      <c r="A4" s="55"/>
      <c r="B4" s="131" t="s">
        <v>175</v>
      </c>
      <c r="C4" s="131" t="s">
        <v>174</v>
      </c>
      <c r="D4" s="132" t="s">
        <v>189</v>
      </c>
      <c r="E4" s="133"/>
      <c r="F4" s="134"/>
      <c r="G4" s="132" t="s">
        <v>190</v>
      </c>
      <c r="H4" s="133"/>
      <c r="I4" s="133"/>
      <c r="J4" s="133"/>
      <c r="K4" s="133"/>
      <c r="L4" s="134"/>
      <c r="M4" s="55"/>
    </row>
    <row r="5" spans="1:13" x14ac:dyDescent="0.25">
      <c r="A5" s="55"/>
      <c r="B5" s="131"/>
      <c r="C5" s="131"/>
      <c r="D5" s="90" t="s">
        <v>186</v>
      </c>
      <c r="E5" s="90" t="s">
        <v>187</v>
      </c>
      <c r="F5" s="90" t="s">
        <v>188</v>
      </c>
      <c r="G5" s="90" t="s">
        <v>191</v>
      </c>
      <c r="H5" s="90" t="s">
        <v>192</v>
      </c>
      <c r="I5" s="90" t="s">
        <v>193</v>
      </c>
      <c r="J5" s="90" t="s">
        <v>194</v>
      </c>
      <c r="K5" s="90" t="s">
        <v>195</v>
      </c>
      <c r="L5" s="90" t="s">
        <v>196</v>
      </c>
      <c r="M5" s="55"/>
    </row>
    <row r="6" spans="1:13" x14ac:dyDescent="0.25">
      <c r="A6" s="55"/>
      <c r="B6" s="90">
        <v>1</v>
      </c>
      <c r="C6" s="90">
        <v>15</v>
      </c>
      <c r="D6" s="92">
        <v>27.3</v>
      </c>
      <c r="E6" s="92">
        <v>3.9</v>
      </c>
      <c r="F6" s="92">
        <v>9.8000000000000007</v>
      </c>
      <c r="G6" s="92">
        <v>12.5</v>
      </c>
      <c r="H6" s="92">
        <v>12.7</v>
      </c>
      <c r="I6" s="92">
        <v>5.8</v>
      </c>
      <c r="J6" s="92">
        <v>6.6</v>
      </c>
      <c r="K6" s="92">
        <v>7.6</v>
      </c>
      <c r="L6" s="92">
        <v>9.6999999999999993</v>
      </c>
      <c r="M6" s="55"/>
    </row>
    <row r="7" spans="1:13" x14ac:dyDescent="0.25">
      <c r="A7" s="55"/>
      <c r="B7" s="90">
        <v>2</v>
      </c>
      <c r="C7" s="90">
        <v>24</v>
      </c>
      <c r="D7" s="92">
        <v>20.6</v>
      </c>
      <c r="E7" s="92">
        <v>7.1</v>
      </c>
      <c r="F7" s="92">
        <v>12.4</v>
      </c>
      <c r="G7" s="92">
        <v>15</v>
      </c>
      <c r="H7" s="92">
        <v>14.3</v>
      </c>
      <c r="I7" s="92">
        <v>8.4</v>
      </c>
      <c r="J7" s="92">
        <v>16.3</v>
      </c>
      <c r="K7" s="92">
        <v>14.5</v>
      </c>
      <c r="L7" s="92">
        <v>15.8</v>
      </c>
      <c r="M7" s="55"/>
    </row>
    <row r="8" spans="1:13" x14ac:dyDescent="0.25">
      <c r="A8" s="55"/>
      <c r="B8" s="90">
        <v>3</v>
      </c>
      <c r="C8" s="90">
        <v>14</v>
      </c>
      <c r="D8" s="92">
        <v>20.6</v>
      </c>
      <c r="E8" s="92">
        <v>7.1</v>
      </c>
      <c r="F8" s="92">
        <v>12.4</v>
      </c>
      <c r="G8" s="92">
        <v>14.7</v>
      </c>
      <c r="H8" s="92">
        <v>15</v>
      </c>
      <c r="I8" s="92">
        <v>8.4</v>
      </c>
      <c r="J8" s="92">
        <v>16.3</v>
      </c>
      <c r="K8" s="92">
        <v>14.5</v>
      </c>
      <c r="L8" s="92">
        <v>15.8</v>
      </c>
      <c r="M8" s="55"/>
    </row>
    <row r="9" spans="1:13" x14ac:dyDescent="0.25">
      <c r="A9" s="55"/>
      <c r="B9" s="90">
        <v>4</v>
      </c>
      <c r="C9" s="90">
        <v>22</v>
      </c>
      <c r="D9" s="92">
        <v>22.2</v>
      </c>
      <c r="E9" s="92">
        <v>8</v>
      </c>
      <c r="F9" s="92">
        <v>13.3</v>
      </c>
      <c r="G9" s="92">
        <v>18.3</v>
      </c>
      <c r="H9" s="92">
        <v>14</v>
      </c>
      <c r="I9" s="92">
        <v>6.1</v>
      </c>
      <c r="J9" s="92">
        <v>9.6999999999999993</v>
      </c>
      <c r="K9" s="92">
        <v>8</v>
      </c>
      <c r="L9" s="92">
        <v>11.1</v>
      </c>
      <c r="M9" s="55"/>
    </row>
    <row r="10" spans="1:13" x14ac:dyDescent="0.25">
      <c r="A10" s="55"/>
      <c r="B10" s="90">
        <v>5</v>
      </c>
      <c r="C10" s="90">
        <v>11</v>
      </c>
      <c r="D10" s="92">
        <v>31.8</v>
      </c>
      <c r="E10" s="92">
        <v>3.2</v>
      </c>
      <c r="F10" s="92">
        <v>8.8000000000000007</v>
      </c>
      <c r="G10" s="92">
        <v>12.9</v>
      </c>
      <c r="H10" s="92">
        <v>12.1</v>
      </c>
      <c r="I10" s="92">
        <v>4.2</v>
      </c>
      <c r="J10" s="92">
        <v>5.2</v>
      </c>
      <c r="K10" s="92">
        <v>8.8000000000000007</v>
      </c>
      <c r="L10" s="92">
        <v>10.6</v>
      </c>
      <c r="M10" s="55"/>
    </row>
    <row r="11" spans="1:13" x14ac:dyDescent="0.25">
      <c r="A11" s="55"/>
      <c r="B11" s="90">
        <v>5</v>
      </c>
      <c r="C11" s="90">
        <v>21</v>
      </c>
      <c r="D11" s="92">
        <v>31.8</v>
      </c>
      <c r="E11" s="92">
        <v>4</v>
      </c>
      <c r="F11" s="92">
        <v>9</v>
      </c>
      <c r="G11" s="92">
        <v>13.3</v>
      </c>
      <c r="H11" s="92">
        <v>11.7</v>
      </c>
      <c r="I11" s="92">
        <v>4.3</v>
      </c>
      <c r="J11" s="92">
        <v>5.5</v>
      </c>
      <c r="K11" s="92">
        <v>8.1999999999999993</v>
      </c>
      <c r="L11" s="92">
        <v>11</v>
      </c>
      <c r="M11" s="55"/>
    </row>
    <row r="12" spans="1:13" x14ac:dyDescent="0.25">
      <c r="A12" s="55"/>
      <c r="B12" s="90">
        <v>6</v>
      </c>
      <c r="C12" s="90">
        <v>11</v>
      </c>
      <c r="D12" s="92">
        <v>27.2</v>
      </c>
      <c r="E12" s="92">
        <v>4.8</v>
      </c>
      <c r="F12" s="92">
        <v>13.5</v>
      </c>
      <c r="G12" s="92">
        <v>16.899999999999999</v>
      </c>
      <c r="H12" s="92">
        <v>16.100000000000001</v>
      </c>
      <c r="I12" s="92">
        <v>5.4</v>
      </c>
      <c r="J12" s="92">
        <v>7.6</v>
      </c>
      <c r="K12" s="92">
        <v>13</v>
      </c>
      <c r="L12" s="92">
        <v>15</v>
      </c>
      <c r="M12" s="55"/>
    </row>
    <row r="13" spans="1:13" x14ac:dyDescent="0.25">
      <c r="A13" s="55"/>
      <c r="B13" s="90">
        <v>6</v>
      </c>
      <c r="C13" s="90">
        <v>12</v>
      </c>
      <c r="D13" s="92">
        <v>27.2</v>
      </c>
      <c r="E13" s="92">
        <v>4.8</v>
      </c>
      <c r="F13" s="92">
        <v>13.5</v>
      </c>
      <c r="G13" s="92">
        <v>15</v>
      </c>
      <c r="H13" s="92">
        <v>15</v>
      </c>
      <c r="I13" s="92">
        <v>6.4</v>
      </c>
      <c r="J13" s="92">
        <v>6.1</v>
      </c>
      <c r="K13" s="92">
        <v>5.9</v>
      </c>
      <c r="L13" s="92">
        <v>11.9</v>
      </c>
      <c r="M13" s="55"/>
    </row>
    <row r="14" spans="1:13" x14ac:dyDescent="0.25">
      <c r="A14" s="55"/>
      <c r="B14" s="95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55"/>
    </row>
    <row r="15" spans="1:13" x14ac:dyDescent="0.25">
      <c r="A15" s="55"/>
      <c r="M15" s="55"/>
    </row>
    <row r="16" spans="1:13" x14ac:dyDescent="0.25">
      <c r="A16" s="55"/>
      <c r="B16" s="121"/>
      <c r="C16" s="122"/>
      <c r="D16" s="131" t="s">
        <v>176</v>
      </c>
      <c r="E16" s="131"/>
      <c r="F16" s="131"/>
      <c r="G16" s="131"/>
      <c r="H16" s="131"/>
      <c r="I16" s="131"/>
      <c r="J16" s="131"/>
      <c r="K16" s="131"/>
      <c r="L16" s="131"/>
    </row>
    <row r="17" spans="1:14" x14ac:dyDescent="0.25">
      <c r="A17" s="55"/>
      <c r="B17" s="123"/>
      <c r="C17" s="124"/>
      <c r="D17" s="123" t="s">
        <v>178</v>
      </c>
      <c r="E17" s="137"/>
      <c r="F17" s="137"/>
      <c r="G17" s="137"/>
      <c r="H17" s="137"/>
      <c r="I17" s="137"/>
      <c r="J17" s="137"/>
      <c r="K17" s="137"/>
      <c r="L17" s="124"/>
    </row>
    <row r="18" spans="1:14" x14ac:dyDescent="0.25">
      <c r="A18" s="55"/>
      <c r="B18" s="131" t="s">
        <v>175</v>
      </c>
      <c r="C18" s="131" t="s">
        <v>174</v>
      </c>
      <c r="D18" s="132" t="s">
        <v>189</v>
      </c>
      <c r="E18" s="133"/>
      <c r="F18" s="134"/>
      <c r="G18" s="132" t="s">
        <v>190</v>
      </c>
      <c r="H18" s="133"/>
      <c r="I18" s="133"/>
      <c r="J18" s="133"/>
      <c r="K18" s="133"/>
      <c r="L18" s="134"/>
    </row>
    <row r="19" spans="1:14" x14ac:dyDescent="0.25">
      <c r="A19" s="55"/>
      <c r="B19" s="131"/>
      <c r="C19" s="131"/>
      <c r="D19" s="90" t="s">
        <v>186</v>
      </c>
      <c r="E19" s="90" t="s">
        <v>187</v>
      </c>
      <c r="F19" s="90" t="s">
        <v>188</v>
      </c>
      <c r="G19" s="90" t="s">
        <v>191</v>
      </c>
      <c r="H19" s="90" t="s">
        <v>192</v>
      </c>
      <c r="I19" s="90" t="s">
        <v>193</v>
      </c>
      <c r="J19" s="90" t="s">
        <v>194</v>
      </c>
      <c r="K19" s="90" t="s">
        <v>195</v>
      </c>
      <c r="L19" s="90" t="s">
        <v>196</v>
      </c>
    </row>
    <row r="20" spans="1:14" x14ac:dyDescent="0.25">
      <c r="A20" s="55"/>
      <c r="B20" s="90">
        <v>1</v>
      </c>
      <c r="C20" s="90">
        <v>15</v>
      </c>
      <c r="D20" s="93">
        <v>27.3</v>
      </c>
      <c r="E20" s="93">
        <v>5.4</v>
      </c>
      <c r="F20" s="93">
        <v>11</v>
      </c>
      <c r="G20" s="93">
        <v>12.9</v>
      </c>
      <c r="H20" s="93">
        <v>12.5</v>
      </c>
      <c r="I20" s="93">
        <v>6.1</v>
      </c>
      <c r="J20" s="93">
        <v>6.7</v>
      </c>
      <c r="K20" s="93">
        <v>7.8</v>
      </c>
      <c r="L20" s="93">
        <v>10.199999999999999</v>
      </c>
    </row>
    <row r="21" spans="1:14" x14ac:dyDescent="0.25">
      <c r="A21" s="55"/>
      <c r="B21" s="90">
        <v>2</v>
      </c>
      <c r="C21" s="90">
        <v>24</v>
      </c>
      <c r="D21" s="93">
        <v>22.8</v>
      </c>
      <c r="E21" s="93">
        <v>7.1</v>
      </c>
      <c r="F21" s="93">
        <v>12.7</v>
      </c>
      <c r="G21" s="93">
        <v>17.399999999999999</v>
      </c>
      <c r="H21" s="93">
        <v>15.7</v>
      </c>
      <c r="I21" s="93">
        <v>11.4</v>
      </c>
      <c r="J21" s="93">
        <v>17.7</v>
      </c>
      <c r="K21" s="93">
        <v>13.3</v>
      </c>
      <c r="L21" s="93">
        <v>16.2</v>
      </c>
    </row>
    <row r="22" spans="1:14" x14ac:dyDescent="0.25">
      <c r="A22" s="55"/>
      <c r="B22" s="90">
        <v>3</v>
      </c>
      <c r="C22" s="90">
        <v>14</v>
      </c>
      <c r="D22" s="93">
        <v>17.3</v>
      </c>
      <c r="E22" s="93">
        <v>7.8</v>
      </c>
      <c r="F22" s="93">
        <v>14.1</v>
      </c>
      <c r="G22" s="93">
        <v>19</v>
      </c>
      <c r="H22" s="93">
        <v>15.1</v>
      </c>
      <c r="I22" s="93">
        <v>9.1</v>
      </c>
      <c r="J22" s="93">
        <v>10.4</v>
      </c>
      <c r="K22" s="93">
        <v>13.8</v>
      </c>
      <c r="L22" s="93">
        <v>15.1</v>
      </c>
    </row>
    <row r="23" spans="1:14" x14ac:dyDescent="0.25">
      <c r="A23" s="55"/>
      <c r="B23" s="90">
        <v>4</v>
      </c>
      <c r="C23" s="90">
        <v>22</v>
      </c>
      <c r="D23" s="93">
        <v>22.2</v>
      </c>
      <c r="E23" s="93">
        <v>8</v>
      </c>
      <c r="F23" s="93">
        <v>13.3</v>
      </c>
      <c r="G23" s="93">
        <v>18.3</v>
      </c>
      <c r="H23" s="93">
        <v>14</v>
      </c>
      <c r="I23" s="93">
        <v>6.1</v>
      </c>
      <c r="J23" s="93">
        <v>9.6999999999999993</v>
      </c>
      <c r="K23" s="93">
        <v>8</v>
      </c>
      <c r="L23" s="93">
        <v>11.1</v>
      </c>
    </row>
    <row r="24" spans="1:14" x14ac:dyDescent="0.25">
      <c r="A24" s="55"/>
      <c r="B24" s="90">
        <v>5</v>
      </c>
      <c r="C24" s="90">
        <v>11</v>
      </c>
      <c r="D24" s="93">
        <v>31.1</v>
      </c>
      <c r="E24" s="93">
        <v>5.9</v>
      </c>
      <c r="F24" s="93">
        <v>10.3</v>
      </c>
      <c r="G24" s="93">
        <v>11.4</v>
      </c>
      <c r="H24" s="93">
        <v>14.4</v>
      </c>
      <c r="I24" s="93">
        <v>6</v>
      </c>
      <c r="J24" s="93">
        <v>10.8</v>
      </c>
      <c r="K24" s="93">
        <v>12.1</v>
      </c>
      <c r="L24" s="93">
        <v>12.6</v>
      </c>
    </row>
    <row r="25" spans="1:14" x14ac:dyDescent="0.25">
      <c r="A25" s="55"/>
      <c r="B25" s="90">
        <v>5</v>
      </c>
      <c r="C25" s="90">
        <v>21</v>
      </c>
      <c r="D25" s="93">
        <v>31.1</v>
      </c>
      <c r="E25" s="93">
        <v>6.4</v>
      </c>
      <c r="F25" s="93">
        <v>9.8000000000000007</v>
      </c>
      <c r="G25" s="93">
        <v>11.8</v>
      </c>
      <c r="H25" s="93">
        <v>14.7</v>
      </c>
      <c r="I25" s="93">
        <v>6</v>
      </c>
      <c r="J25" s="93">
        <v>9.1</v>
      </c>
      <c r="K25" s="93">
        <v>10.5</v>
      </c>
      <c r="L25" s="93">
        <v>12.6</v>
      </c>
    </row>
    <row r="26" spans="1:14" x14ac:dyDescent="0.25">
      <c r="A26" s="55"/>
      <c r="B26" s="90">
        <v>6</v>
      </c>
      <c r="C26" s="90">
        <v>11</v>
      </c>
      <c r="D26" s="92">
        <v>27.2</v>
      </c>
      <c r="E26" s="92">
        <v>4.5999999999999996</v>
      </c>
      <c r="F26" s="92">
        <v>13.1</v>
      </c>
      <c r="G26" s="92">
        <v>16.2</v>
      </c>
      <c r="H26" s="92">
        <v>15.9</v>
      </c>
      <c r="I26" s="92">
        <v>5.5</v>
      </c>
      <c r="J26" s="92">
        <v>7.5</v>
      </c>
      <c r="K26" s="92">
        <v>12.9</v>
      </c>
      <c r="L26" s="92">
        <v>15.1</v>
      </c>
    </row>
    <row r="27" spans="1:14" x14ac:dyDescent="0.25">
      <c r="A27" s="55"/>
      <c r="B27" s="90">
        <v>6</v>
      </c>
      <c r="C27" s="90">
        <v>12</v>
      </c>
      <c r="D27" s="92">
        <v>27.2</v>
      </c>
      <c r="E27" s="92">
        <v>4.7</v>
      </c>
      <c r="F27" s="92">
        <v>13.3</v>
      </c>
      <c r="G27" s="92">
        <v>14.6</v>
      </c>
      <c r="H27" s="92">
        <v>14.7</v>
      </c>
      <c r="I27" s="92">
        <v>6.5</v>
      </c>
      <c r="J27" s="92">
        <v>6.3</v>
      </c>
      <c r="K27" s="92">
        <v>5.9</v>
      </c>
      <c r="L27" s="92">
        <v>11.7</v>
      </c>
    </row>
    <row r="28" spans="1:14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 ht="15.75" x14ac:dyDescent="0.25">
      <c r="A29" s="55"/>
      <c r="B29" s="128" t="s">
        <v>185</v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30"/>
      <c r="N29" s="55"/>
    </row>
    <row r="30" spans="1:14" x14ac:dyDescent="0.25">
      <c r="A30" s="55"/>
      <c r="B30" s="131" t="s">
        <v>175</v>
      </c>
      <c r="C30" s="131" t="s">
        <v>174</v>
      </c>
      <c r="D30" s="132" t="s">
        <v>189</v>
      </c>
      <c r="E30" s="133"/>
      <c r="F30" s="134"/>
      <c r="G30" s="132" t="s">
        <v>190</v>
      </c>
      <c r="H30" s="133"/>
      <c r="I30" s="133"/>
      <c r="J30" s="133"/>
      <c r="K30" s="133"/>
      <c r="L30" s="134"/>
      <c r="M30" s="135" t="s">
        <v>203</v>
      </c>
      <c r="N30" s="55"/>
    </row>
    <row r="31" spans="1:14" x14ac:dyDescent="0.25">
      <c r="A31" s="55"/>
      <c r="B31" s="131"/>
      <c r="C31" s="131"/>
      <c r="D31" s="90" t="s">
        <v>186</v>
      </c>
      <c r="E31" s="90" t="s">
        <v>187</v>
      </c>
      <c r="F31" s="90" t="s">
        <v>188</v>
      </c>
      <c r="G31" s="90" t="s">
        <v>191</v>
      </c>
      <c r="H31" s="90" t="s">
        <v>192</v>
      </c>
      <c r="I31" s="90" t="s">
        <v>193</v>
      </c>
      <c r="J31" s="90" t="s">
        <v>194</v>
      </c>
      <c r="K31" s="90" t="s">
        <v>195</v>
      </c>
      <c r="L31" s="90" t="s">
        <v>196</v>
      </c>
      <c r="M31" s="136"/>
      <c r="N31" s="55"/>
    </row>
    <row r="32" spans="1:14" x14ac:dyDescent="0.25">
      <c r="A32" s="55"/>
      <c r="B32" s="90">
        <v>1</v>
      </c>
      <c r="C32" s="90">
        <v>15</v>
      </c>
      <c r="D32" s="93">
        <f>SUM(D6-D20)</f>
        <v>0</v>
      </c>
      <c r="E32" s="93">
        <f>SUM(E20-E6)</f>
        <v>1.5000000000000004</v>
      </c>
      <c r="F32" s="93">
        <f t="shared" ref="F32:L32" si="0">SUM(F20-F6)</f>
        <v>1.1999999999999993</v>
      </c>
      <c r="G32" s="93">
        <f t="shared" si="0"/>
        <v>0.40000000000000036</v>
      </c>
      <c r="H32" s="93">
        <f t="shared" si="0"/>
        <v>-0.19999999999999929</v>
      </c>
      <c r="I32" s="93">
        <f t="shared" si="0"/>
        <v>0.29999999999999982</v>
      </c>
      <c r="J32" s="93">
        <f t="shared" si="0"/>
        <v>0.10000000000000053</v>
      </c>
      <c r="K32" s="93">
        <f t="shared" si="0"/>
        <v>0.20000000000000018</v>
      </c>
      <c r="L32" s="93">
        <f t="shared" si="0"/>
        <v>0.5</v>
      </c>
      <c r="M32" s="93">
        <f>AVERAGE(D32:L32)</f>
        <v>0.44444444444444464</v>
      </c>
      <c r="N32" s="55"/>
    </row>
    <row r="33" spans="1:14" x14ac:dyDescent="0.25">
      <c r="A33" s="55"/>
      <c r="B33" s="90">
        <v>2</v>
      </c>
      <c r="C33" s="90">
        <v>24</v>
      </c>
      <c r="D33" s="93">
        <f>SUM(D7-D21)</f>
        <v>-2.1999999999999993</v>
      </c>
      <c r="E33" s="93">
        <f>SUM(E21-E7)</f>
        <v>0</v>
      </c>
      <c r="F33" s="93">
        <f t="shared" ref="F33:L33" si="1">SUM(F21-F7)</f>
        <v>0.29999999999999893</v>
      </c>
      <c r="G33" s="93">
        <f t="shared" si="1"/>
        <v>2.3999999999999986</v>
      </c>
      <c r="H33" s="93">
        <f t="shared" si="1"/>
        <v>1.3999999999999986</v>
      </c>
      <c r="I33" s="93">
        <f t="shared" si="1"/>
        <v>3</v>
      </c>
      <c r="J33" s="93">
        <f t="shared" si="1"/>
        <v>1.3999999999999986</v>
      </c>
      <c r="K33" s="93">
        <f t="shared" si="1"/>
        <v>-1.1999999999999993</v>
      </c>
      <c r="L33" s="93">
        <f t="shared" si="1"/>
        <v>0.39999999999999858</v>
      </c>
      <c r="M33" s="93">
        <f t="shared" ref="M33:M39" si="2">AVERAGE(D33:L33)</f>
        <v>0.61111111111111049</v>
      </c>
      <c r="N33" s="55"/>
    </row>
    <row r="34" spans="1:14" x14ac:dyDescent="0.25">
      <c r="A34" s="55"/>
      <c r="B34" s="90">
        <v>3</v>
      </c>
      <c r="C34" s="90">
        <v>14</v>
      </c>
      <c r="D34" s="93">
        <f t="shared" ref="D34:L39" si="3">SUM(D8-D22)</f>
        <v>3.3000000000000007</v>
      </c>
      <c r="E34" s="93">
        <f t="shared" si="3"/>
        <v>-0.70000000000000018</v>
      </c>
      <c r="F34" s="93">
        <f t="shared" si="3"/>
        <v>-1.6999999999999993</v>
      </c>
      <c r="G34" s="93">
        <f t="shared" si="3"/>
        <v>-4.3000000000000007</v>
      </c>
      <c r="H34" s="93">
        <f t="shared" si="3"/>
        <v>-9.9999999999999645E-2</v>
      </c>
      <c r="I34" s="93">
        <f t="shared" si="3"/>
        <v>-0.69999999999999929</v>
      </c>
      <c r="J34" s="93">
        <f t="shared" si="3"/>
        <v>5.9</v>
      </c>
      <c r="K34" s="93">
        <f t="shared" si="3"/>
        <v>0.69999999999999929</v>
      </c>
      <c r="L34" s="93">
        <f t="shared" si="3"/>
        <v>0.70000000000000107</v>
      </c>
      <c r="M34" s="93">
        <f t="shared" si="2"/>
        <v>0.34444444444444472</v>
      </c>
      <c r="N34" s="55"/>
    </row>
    <row r="35" spans="1:14" x14ac:dyDescent="0.25">
      <c r="A35" s="55"/>
      <c r="B35" s="90">
        <v>4</v>
      </c>
      <c r="C35" s="90">
        <v>22</v>
      </c>
      <c r="D35" s="93">
        <f t="shared" si="3"/>
        <v>0</v>
      </c>
      <c r="E35" s="93">
        <f t="shared" si="3"/>
        <v>0</v>
      </c>
      <c r="F35" s="93">
        <f t="shared" si="3"/>
        <v>0</v>
      </c>
      <c r="G35" s="93">
        <f t="shared" si="3"/>
        <v>0</v>
      </c>
      <c r="H35" s="93">
        <f t="shared" si="3"/>
        <v>0</v>
      </c>
      <c r="I35" s="93">
        <f t="shared" si="3"/>
        <v>0</v>
      </c>
      <c r="J35" s="93">
        <f t="shared" si="3"/>
        <v>0</v>
      </c>
      <c r="K35" s="93">
        <f t="shared" si="3"/>
        <v>0</v>
      </c>
      <c r="L35" s="93">
        <f t="shared" si="3"/>
        <v>0</v>
      </c>
      <c r="M35" s="93">
        <f t="shared" si="2"/>
        <v>0</v>
      </c>
      <c r="N35" s="55"/>
    </row>
    <row r="36" spans="1:14" x14ac:dyDescent="0.25">
      <c r="A36" s="55"/>
      <c r="B36" s="90">
        <v>5</v>
      </c>
      <c r="C36" s="90">
        <v>11</v>
      </c>
      <c r="D36" s="93">
        <f t="shared" si="3"/>
        <v>0.69999999999999929</v>
      </c>
      <c r="E36" s="93">
        <f t="shared" si="3"/>
        <v>-2.7</v>
      </c>
      <c r="F36" s="93">
        <f t="shared" si="3"/>
        <v>-1.5</v>
      </c>
      <c r="G36" s="93">
        <f t="shared" si="3"/>
        <v>1.5</v>
      </c>
      <c r="H36" s="93">
        <f t="shared" si="3"/>
        <v>-2.3000000000000007</v>
      </c>
      <c r="I36" s="93">
        <f t="shared" si="3"/>
        <v>-1.7999999999999998</v>
      </c>
      <c r="J36" s="93">
        <f t="shared" si="3"/>
        <v>-5.6000000000000005</v>
      </c>
      <c r="K36" s="93">
        <f t="shared" si="3"/>
        <v>-3.2999999999999989</v>
      </c>
      <c r="L36" s="93">
        <f t="shared" si="3"/>
        <v>-2</v>
      </c>
      <c r="M36" s="93">
        <f t="shared" si="2"/>
        <v>-1.8888888888888888</v>
      </c>
      <c r="N36" s="97"/>
    </row>
    <row r="37" spans="1:14" x14ac:dyDescent="0.25">
      <c r="A37" s="55"/>
      <c r="B37" s="90">
        <v>5</v>
      </c>
      <c r="C37" s="90">
        <v>21</v>
      </c>
      <c r="D37" s="93">
        <f t="shared" si="3"/>
        <v>0.69999999999999929</v>
      </c>
      <c r="E37" s="93">
        <f t="shared" si="3"/>
        <v>-2.4000000000000004</v>
      </c>
      <c r="F37" s="93">
        <f t="shared" si="3"/>
        <v>-0.80000000000000071</v>
      </c>
      <c r="G37" s="93">
        <f t="shared" si="3"/>
        <v>1.5</v>
      </c>
      <c r="H37" s="93">
        <f t="shared" si="3"/>
        <v>-3</v>
      </c>
      <c r="I37" s="93">
        <f t="shared" si="3"/>
        <v>-1.7000000000000002</v>
      </c>
      <c r="J37" s="93">
        <f t="shared" si="3"/>
        <v>-3.5999999999999996</v>
      </c>
      <c r="K37" s="93">
        <f t="shared" si="3"/>
        <v>-2.3000000000000007</v>
      </c>
      <c r="L37" s="93">
        <f t="shared" si="3"/>
        <v>-1.5999999999999996</v>
      </c>
      <c r="M37" s="93">
        <f t="shared" si="2"/>
        <v>-1.4666666666666668</v>
      </c>
      <c r="N37" s="55"/>
    </row>
    <row r="38" spans="1:14" x14ac:dyDescent="0.25">
      <c r="A38" s="55"/>
      <c r="B38" s="90">
        <v>6</v>
      </c>
      <c r="C38" s="90">
        <v>11</v>
      </c>
      <c r="D38" s="93">
        <f t="shared" si="3"/>
        <v>0</v>
      </c>
      <c r="E38" s="93">
        <f t="shared" ref="E38:L38" si="4">SUM(E12-E26)</f>
        <v>0.20000000000000018</v>
      </c>
      <c r="F38" s="93">
        <f t="shared" si="4"/>
        <v>0.40000000000000036</v>
      </c>
      <c r="G38" s="93">
        <f t="shared" si="4"/>
        <v>0.69999999999999929</v>
      </c>
      <c r="H38" s="93">
        <f t="shared" si="4"/>
        <v>0.20000000000000107</v>
      </c>
      <c r="I38" s="93">
        <f t="shared" si="4"/>
        <v>-9.9999999999999645E-2</v>
      </c>
      <c r="J38" s="93">
        <f t="shared" si="4"/>
        <v>9.9999999999999645E-2</v>
      </c>
      <c r="K38" s="93">
        <f t="shared" si="4"/>
        <v>9.9999999999999645E-2</v>
      </c>
      <c r="L38" s="93">
        <f t="shared" si="4"/>
        <v>-9.9999999999999645E-2</v>
      </c>
      <c r="M38" s="93">
        <f t="shared" si="2"/>
        <v>0.16666666666666677</v>
      </c>
      <c r="N38" s="55"/>
    </row>
    <row r="39" spans="1:14" x14ac:dyDescent="0.25">
      <c r="A39" s="55"/>
      <c r="B39" s="90">
        <v>6</v>
      </c>
      <c r="C39" s="90">
        <v>12</v>
      </c>
      <c r="D39" s="93">
        <f t="shared" si="3"/>
        <v>0</v>
      </c>
      <c r="E39" s="93">
        <f t="shared" ref="E39:L39" si="5">SUM(E13-E27)</f>
        <v>9.9999999999999645E-2</v>
      </c>
      <c r="F39" s="93">
        <f t="shared" si="5"/>
        <v>0.19999999999999929</v>
      </c>
      <c r="G39" s="93">
        <f t="shared" si="5"/>
        <v>0.40000000000000036</v>
      </c>
      <c r="H39" s="93">
        <f t="shared" si="5"/>
        <v>0.30000000000000071</v>
      </c>
      <c r="I39" s="93">
        <f t="shared" si="5"/>
        <v>-9.9999999999999645E-2</v>
      </c>
      <c r="J39" s="93">
        <f t="shared" si="5"/>
        <v>-0.20000000000000018</v>
      </c>
      <c r="K39" s="93">
        <f t="shared" si="5"/>
        <v>0</v>
      </c>
      <c r="L39" s="93">
        <f t="shared" si="5"/>
        <v>0.20000000000000107</v>
      </c>
      <c r="M39" s="93">
        <f t="shared" si="2"/>
        <v>0.10000000000000014</v>
      </c>
      <c r="N39" s="55"/>
    </row>
    <row r="40" spans="1:14" x14ac:dyDescent="0.25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</row>
  </sheetData>
  <mergeCells count="20">
    <mergeCell ref="B2:C3"/>
    <mergeCell ref="B4:B5"/>
    <mergeCell ref="C4:C5"/>
    <mergeCell ref="D4:F4"/>
    <mergeCell ref="G4:L4"/>
    <mergeCell ref="D3:L3"/>
    <mergeCell ref="D2:L2"/>
    <mergeCell ref="B16:C17"/>
    <mergeCell ref="D16:L16"/>
    <mergeCell ref="D17:L17"/>
    <mergeCell ref="B18:B19"/>
    <mergeCell ref="C18:C19"/>
    <mergeCell ref="D18:F18"/>
    <mergeCell ref="G18:L18"/>
    <mergeCell ref="B30:B31"/>
    <mergeCell ref="C30:C31"/>
    <mergeCell ref="D30:F30"/>
    <mergeCell ref="G30:L30"/>
    <mergeCell ref="B29:M29"/>
    <mergeCell ref="M30:M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VARIABLES</vt:lpstr>
      <vt:lpstr>PRESUPUESTO</vt:lpstr>
      <vt:lpstr>MESES DE EJECUCION</vt:lpstr>
      <vt:lpstr>INSTRUMENTO DE RECOLECCION</vt:lpstr>
      <vt:lpstr>COMPLICACIONES</vt:lpstr>
      <vt:lpstr>RESUMEN</vt:lpstr>
      <vt:lpstr>MEDIDAS CLINICAS</vt:lpstr>
      <vt:lpstr>MEDIDAS TOMOGRAFICAS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Monica Maritza Cobos Calderon</cp:lastModifiedBy>
  <dcterms:created xsi:type="dcterms:W3CDTF">2018-04-20T01:26:15Z</dcterms:created>
  <dcterms:modified xsi:type="dcterms:W3CDTF">2025-06-12T15:08:50Z</dcterms:modified>
</cp:coreProperties>
</file>